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makot\Dropbox\有斐閣マクロ_改訂\NLAS_Macroeconomics_Database\text_tables\"/>
    </mc:Choice>
  </mc:AlternateContent>
  <xr:revisionPtr revIDLastSave="0" documentId="13_ncr:1_{F25AB84A-B45F-4C95-94C7-DD3F5BE78CA0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表2－6" sheetId="1" r:id="rId1"/>
    <sheet name="表2－7" sheetId="2" r:id="rId2"/>
    <sheet name="表2－6_2022" sheetId="11" r:id="rId3"/>
    <sheet name="表2－7_2021" sheetId="12" r:id="rId4"/>
    <sheet name="表2－6_2016" sheetId="10" r:id="rId5"/>
    <sheet name="表2－7_2016" sheetId="9" r:id="rId6"/>
    <sheet name="表2－6_2015" sheetId="7" r:id="rId7"/>
    <sheet name="表2－7_2015" sheetId="8" r:id="rId8"/>
    <sheet name="表2－6_2014" sheetId="5" r:id="rId9"/>
    <sheet name="表2－7_2014" sheetId="6" r:id="rId10"/>
    <sheet name="表2－6_2013" sheetId="3" r:id="rId11"/>
    <sheet name="表2－7_2013" sheetId="4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2" l="1"/>
  <c r="C5" i="12"/>
  <c r="F4" i="12"/>
  <c r="F3" i="12"/>
  <c r="F6" i="12" s="1"/>
  <c r="F9" i="11"/>
  <c r="F8" i="11"/>
  <c r="C7" i="11"/>
  <c r="F7" i="11" s="1"/>
  <c r="F10" i="11" s="1"/>
  <c r="F6" i="11"/>
  <c r="F5" i="11"/>
  <c r="F4" i="11"/>
  <c r="F3" i="11"/>
  <c r="C7" i="1"/>
  <c r="F9" i="10"/>
  <c r="F8" i="10"/>
  <c r="F7" i="10"/>
  <c r="F6" i="10"/>
  <c r="F5" i="10"/>
  <c r="F4" i="10"/>
  <c r="F3" i="10"/>
  <c r="C5" i="9"/>
  <c r="F5" i="9" s="1"/>
  <c r="F4" i="9"/>
  <c r="F3" i="9"/>
  <c r="F6" i="9" l="1"/>
  <c r="F10" i="10"/>
  <c r="C5" i="8"/>
  <c r="F5" i="8" s="1"/>
  <c r="F4" i="8"/>
  <c r="F3" i="8"/>
  <c r="F9" i="7"/>
  <c r="F8" i="7"/>
  <c r="F7" i="7"/>
  <c r="F6" i="7"/>
  <c r="F5" i="7"/>
  <c r="F4" i="7"/>
  <c r="F3" i="7"/>
  <c r="F10" i="7" s="1"/>
  <c r="F6" i="8" l="1"/>
  <c r="C5" i="2"/>
  <c r="F5" i="6"/>
  <c r="F4" i="6"/>
  <c r="F3" i="6"/>
  <c r="F9" i="5"/>
  <c r="F8" i="5"/>
  <c r="F7" i="5"/>
  <c r="F6" i="5"/>
  <c r="F5" i="5"/>
  <c r="F4" i="5"/>
  <c r="F3" i="5"/>
  <c r="F10" i="5" l="1"/>
  <c r="F6" i="6"/>
  <c r="F5" i="4"/>
  <c r="F4" i="4"/>
  <c r="F3" i="4"/>
  <c r="F9" i="3"/>
  <c r="F8" i="3"/>
  <c r="F7" i="3"/>
  <c r="F6" i="3"/>
  <c r="F5" i="3"/>
  <c r="F4" i="3"/>
  <c r="F3" i="3"/>
  <c r="F10" i="3" l="1"/>
  <c r="F6" i="4"/>
  <c r="F9" i="1"/>
  <c r="F8" i="1"/>
  <c r="F7" i="1"/>
  <c r="F6" i="1"/>
  <c r="F5" i="1"/>
  <c r="F4" i="1"/>
  <c r="F3" i="1"/>
  <c r="F5" i="2"/>
  <c r="F4" i="2"/>
  <c r="F3" i="2"/>
  <c r="F6" i="2" l="1"/>
  <c r="F10" i="1"/>
</calcChain>
</file>

<file path=xl/sharedStrings.xml><?xml version="1.0" encoding="utf-8"?>
<sst xmlns="http://schemas.openxmlformats.org/spreadsheetml/2006/main" count="156" uniqueCount="27">
  <si>
    <t>民間最終消費支出</t>
    <rPh sb="0" eb="2">
      <t>ミンカン</t>
    </rPh>
    <rPh sb="2" eb="4">
      <t>サイシュウ</t>
    </rPh>
    <rPh sb="4" eb="6">
      <t>ショウヒ</t>
    </rPh>
    <rPh sb="6" eb="8">
      <t>シシュツ</t>
    </rPh>
    <phoneticPr fontId="1"/>
  </si>
  <si>
    <t>政府最終支出</t>
    <rPh sb="0" eb="2">
      <t>セイフ</t>
    </rPh>
    <rPh sb="2" eb="4">
      <t>サイシュウ</t>
    </rPh>
    <rPh sb="4" eb="6">
      <t>シシュツ</t>
    </rPh>
    <phoneticPr fontId="1"/>
  </si>
  <si>
    <t>総固定資本形成</t>
    <rPh sb="0" eb="1">
      <t>ソウ</t>
    </rPh>
    <rPh sb="1" eb="3">
      <t>コテイ</t>
    </rPh>
    <rPh sb="3" eb="5">
      <t>シホン</t>
    </rPh>
    <rPh sb="5" eb="7">
      <t>ケイセイ</t>
    </rPh>
    <phoneticPr fontId="1"/>
  </si>
  <si>
    <t>在庫投資</t>
    <rPh sb="0" eb="2">
      <t>ザイコ</t>
    </rPh>
    <rPh sb="2" eb="4">
      <t>トウシ</t>
    </rPh>
    <phoneticPr fontId="1"/>
  </si>
  <si>
    <t>純輸出</t>
    <rPh sb="0" eb="3">
      <t>ジュンユシュツ</t>
    </rPh>
    <phoneticPr fontId="1"/>
  </si>
  <si>
    <t>　うち輸出</t>
    <rPh sb="3" eb="5">
      <t>ユシュツ</t>
    </rPh>
    <phoneticPr fontId="1"/>
  </si>
  <si>
    <t>　うち輸入</t>
    <rPh sb="3" eb="5">
      <t>ユニュウ</t>
    </rPh>
    <phoneticPr fontId="1"/>
  </si>
  <si>
    <t>国内総生産</t>
    <rPh sb="0" eb="2">
      <t>コクナイ</t>
    </rPh>
    <rPh sb="2" eb="5">
      <t>ソウセイサン</t>
    </rPh>
    <phoneticPr fontId="1"/>
  </si>
  <si>
    <t>雇用者報酬</t>
    <rPh sb="0" eb="3">
      <t>コヨウシャ</t>
    </rPh>
    <rPh sb="3" eb="5">
      <t>ホウシュウ</t>
    </rPh>
    <phoneticPr fontId="1"/>
  </si>
  <si>
    <t>営業余剰（利子、配当などの原資）</t>
    <rPh sb="0" eb="2">
      <t>エイギョウ</t>
    </rPh>
    <rPh sb="2" eb="4">
      <t>ヨジョウ</t>
    </rPh>
    <rPh sb="5" eb="7">
      <t>リシ</t>
    </rPh>
    <rPh sb="8" eb="10">
      <t>ハイトウ</t>
    </rPh>
    <rPh sb="13" eb="15">
      <t>ゲンシ</t>
    </rPh>
    <phoneticPr fontId="1"/>
  </si>
  <si>
    <t>要素費用表示の国民純生産</t>
    <rPh sb="0" eb="2">
      <t>ヨウソ</t>
    </rPh>
    <rPh sb="2" eb="4">
      <t>ヒヨウ</t>
    </rPh>
    <rPh sb="4" eb="6">
      <t>ヒョウジ</t>
    </rPh>
    <rPh sb="7" eb="9">
      <t>コクミン</t>
    </rPh>
    <rPh sb="9" eb="10">
      <t>ジュン</t>
    </rPh>
    <rPh sb="10" eb="12">
      <t>セイサン</t>
    </rPh>
    <phoneticPr fontId="1"/>
  </si>
  <si>
    <t>表2－7：要素費用表示の国民純生産（2013年）</t>
    <rPh sb="0" eb="1">
      <t>ヒョウ</t>
    </rPh>
    <rPh sb="5" eb="7">
      <t>ヨウソ</t>
    </rPh>
    <rPh sb="7" eb="9">
      <t>ヒヨウ</t>
    </rPh>
    <rPh sb="9" eb="11">
      <t>ヒョウジ</t>
    </rPh>
    <rPh sb="12" eb="14">
      <t>コクミン</t>
    </rPh>
    <rPh sb="14" eb="15">
      <t>ジュン</t>
    </rPh>
    <rPh sb="15" eb="17">
      <t>セイサン</t>
    </rPh>
    <rPh sb="22" eb="23">
      <t>ネン</t>
    </rPh>
    <phoneticPr fontId="1"/>
  </si>
  <si>
    <t>表2－6：支出面で見た国内総生産（2013年）</t>
    <rPh sb="0" eb="1">
      <t>ヒョウ</t>
    </rPh>
    <rPh sb="5" eb="7">
      <t>シシュツ</t>
    </rPh>
    <rPh sb="7" eb="8">
      <t>メン</t>
    </rPh>
    <rPh sb="9" eb="10">
      <t>ミ</t>
    </rPh>
    <rPh sb="11" eb="13">
      <t>コクナイ</t>
    </rPh>
    <rPh sb="13" eb="16">
      <t>ソウセイサン</t>
    </rPh>
    <rPh sb="21" eb="22">
      <t>ネン</t>
    </rPh>
    <phoneticPr fontId="1"/>
  </si>
  <si>
    <t>兆円</t>
    <rPh sb="0" eb="2">
      <t>チョウエン</t>
    </rPh>
    <phoneticPr fontId="1"/>
  </si>
  <si>
    <t>その他（海外からの要素所得の純受取を含む）</t>
    <rPh sb="2" eb="3">
      <t>ホカ</t>
    </rPh>
    <rPh sb="4" eb="6">
      <t>カイガイ</t>
    </rPh>
    <rPh sb="9" eb="11">
      <t>ヨウソ</t>
    </rPh>
    <rPh sb="11" eb="13">
      <t>ショトク</t>
    </rPh>
    <rPh sb="14" eb="15">
      <t>ジュン</t>
    </rPh>
    <rPh sb="15" eb="17">
      <t>ウケトリ</t>
    </rPh>
    <rPh sb="18" eb="19">
      <t>フク</t>
    </rPh>
    <phoneticPr fontId="1"/>
  </si>
  <si>
    <t>表2－6：支出面で見た国内総生産（2014年）</t>
    <rPh sb="0" eb="1">
      <t>ヒョウ</t>
    </rPh>
    <rPh sb="5" eb="7">
      <t>シシュツ</t>
    </rPh>
    <rPh sb="7" eb="8">
      <t>メン</t>
    </rPh>
    <rPh sb="9" eb="10">
      <t>ミ</t>
    </rPh>
    <rPh sb="11" eb="13">
      <t>コクナイ</t>
    </rPh>
    <rPh sb="13" eb="16">
      <t>ソウセイサン</t>
    </rPh>
    <rPh sb="21" eb="22">
      <t>ネン</t>
    </rPh>
    <phoneticPr fontId="1"/>
  </si>
  <si>
    <t>表2－7：要素費用表示の国民純生産（2014年）</t>
    <rPh sb="0" eb="1">
      <t>ヒョウ</t>
    </rPh>
    <rPh sb="5" eb="7">
      <t>ヨウソ</t>
    </rPh>
    <rPh sb="7" eb="9">
      <t>ヒヨウ</t>
    </rPh>
    <rPh sb="9" eb="11">
      <t>ヒョウジ</t>
    </rPh>
    <rPh sb="12" eb="14">
      <t>コクミン</t>
    </rPh>
    <rPh sb="14" eb="15">
      <t>ジュン</t>
    </rPh>
    <rPh sb="15" eb="17">
      <t>セイサン</t>
    </rPh>
    <rPh sb="22" eb="23">
      <t>ネン</t>
    </rPh>
    <phoneticPr fontId="1"/>
  </si>
  <si>
    <t>表2－6：支出面で見た国内総生産（2015年）</t>
    <rPh sb="0" eb="1">
      <t>ヒョウ</t>
    </rPh>
    <rPh sb="5" eb="7">
      <t>シシュツ</t>
    </rPh>
    <rPh sb="7" eb="8">
      <t>メン</t>
    </rPh>
    <rPh sb="9" eb="10">
      <t>ミ</t>
    </rPh>
    <rPh sb="11" eb="13">
      <t>コクナイ</t>
    </rPh>
    <rPh sb="13" eb="16">
      <t>ソウセイサン</t>
    </rPh>
    <rPh sb="21" eb="22">
      <t>ネン</t>
    </rPh>
    <phoneticPr fontId="1"/>
  </si>
  <si>
    <t>表2－7：要素費用表示の国民純生産（2015年）</t>
    <rPh sb="0" eb="1">
      <t>ヒョウ</t>
    </rPh>
    <rPh sb="5" eb="7">
      <t>ヨウソ</t>
    </rPh>
    <rPh sb="7" eb="9">
      <t>ヒヨウ</t>
    </rPh>
    <rPh sb="9" eb="11">
      <t>ヒョウジ</t>
    </rPh>
    <rPh sb="12" eb="14">
      <t>コクミン</t>
    </rPh>
    <rPh sb="14" eb="15">
      <t>ジュン</t>
    </rPh>
    <rPh sb="15" eb="17">
      <t>セイサン</t>
    </rPh>
    <rPh sb="22" eb="23">
      <t>ネン</t>
    </rPh>
    <phoneticPr fontId="1"/>
  </si>
  <si>
    <t>表2－6：支出面で見た国内総生産（2016年）</t>
    <rPh sb="0" eb="1">
      <t>ヒョウ</t>
    </rPh>
    <rPh sb="5" eb="7">
      <t>シシュツ</t>
    </rPh>
    <rPh sb="7" eb="8">
      <t>メン</t>
    </rPh>
    <rPh sb="9" eb="10">
      <t>ミ</t>
    </rPh>
    <rPh sb="11" eb="13">
      <t>コクナイ</t>
    </rPh>
    <rPh sb="13" eb="16">
      <t>ソウセイサン</t>
    </rPh>
    <rPh sb="21" eb="22">
      <t>ネン</t>
    </rPh>
    <phoneticPr fontId="1"/>
  </si>
  <si>
    <t>表2－7：要素費用表示の国民純生産（2016年）</t>
    <rPh sb="0" eb="1">
      <t>ヒョウ</t>
    </rPh>
    <rPh sb="5" eb="7">
      <t>ヨウソ</t>
    </rPh>
    <rPh sb="7" eb="9">
      <t>ヒヨウ</t>
    </rPh>
    <rPh sb="9" eb="11">
      <t>ヒョウジ</t>
    </rPh>
    <rPh sb="12" eb="14">
      <t>コクミン</t>
    </rPh>
    <rPh sb="14" eb="15">
      <t>ジュン</t>
    </rPh>
    <rPh sb="15" eb="17">
      <t>セイサン</t>
    </rPh>
    <rPh sb="22" eb="23">
      <t>ネン</t>
    </rPh>
    <phoneticPr fontId="1"/>
  </si>
  <si>
    <t>政府最終消費支出</t>
    <rPh sb="0" eb="2">
      <t>セイフ</t>
    </rPh>
    <rPh sb="2" eb="4">
      <t>サイシュウ</t>
    </rPh>
    <rPh sb="4" eb="6">
      <t>ショウヒ</t>
    </rPh>
    <rPh sb="6" eb="8">
      <t>シシュツ</t>
    </rPh>
    <phoneticPr fontId="1"/>
  </si>
  <si>
    <t>表2－6：支出面で見た国内総生産
（2022暦年、2020年基準）</t>
    <rPh sb="0" eb="1">
      <t>ヒョウ</t>
    </rPh>
    <rPh sb="5" eb="7">
      <t>シシュツ</t>
    </rPh>
    <rPh sb="7" eb="8">
      <t>メン</t>
    </rPh>
    <rPh sb="9" eb="10">
      <t>ミ</t>
    </rPh>
    <rPh sb="11" eb="13">
      <t>コクナイ</t>
    </rPh>
    <rPh sb="13" eb="16">
      <t>ソウセイサン</t>
    </rPh>
    <rPh sb="22" eb="24">
      <t>レキネン</t>
    </rPh>
    <rPh sb="29" eb="32">
      <t>ネンキジュン</t>
    </rPh>
    <phoneticPr fontId="1"/>
  </si>
  <si>
    <t>表2－7：要素費用表示の国民純生産（2021暦年、2020年基準）</t>
    <rPh sb="0" eb="1">
      <t>ヒョウ</t>
    </rPh>
    <rPh sb="5" eb="7">
      <t>ヨウソ</t>
    </rPh>
    <rPh sb="7" eb="9">
      <t>ヒヨウ</t>
    </rPh>
    <rPh sb="9" eb="11">
      <t>ヒョウジ</t>
    </rPh>
    <rPh sb="12" eb="14">
      <t>コクミン</t>
    </rPh>
    <rPh sb="14" eb="15">
      <t>ジュン</t>
    </rPh>
    <rPh sb="15" eb="17">
      <t>セイサン</t>
    </rPh>
    <rPh sb="22" eb="24">
      <t>レキネン</t>
    </rPh>
    <rPh sb="23" eb="24">
      <t>ネン</t>
    </rPh>
    <rPh sb="29" eb="32">
      <t>ネンキジュン</t>
    </rPh>
    <phoneticPr fontId="1"/>
  </si>
  <si>
    <t>要素費用表示の国民所得（国民純生産）</t>
    <rPh sb="0" eb="2">
      <t>ヨウソ</t>
    </rPh>
    <rPh sb="2" eb="4">
      <t>ヒヨウ</t>
    </rPh>
    <rPh sb="4" eb="6">
      <t>ヒョウジ</t>
    </rPh>
    <rPh sb="7" eb="11">
      <t>コクミンショトク</t>
    </rPh>
    <rPh sb="12" eb="14">
      <t>コクミン</t>
    </rPh>
    <rPh sb="14" eb="15">
      <t>ジュン</t>
    </rPh>
    <rPh sb="15" eb="17">
      <t>セイサン</t>
    </rPh>
    <phoneticPr fontId="1"/>
  </si>
  <si>
    <t>表2－6：支出面で見た国内総生産
（2023暦年、2020年基準）</t>
    <rPh sb="0" eb="1">
      <t>ヒョウ</t>
    </rPh>
    <rPh sb="5" eb="7">
      <t>シシュツ</t>
    </rPh>
    <rPh sb="7" eb="8">
      <t>メン</t>
    </rPh>
    <rPh sb="9" eb="10">
      <t>ミ</t>
    </rPh>
    <rPh sb="11" eb="13">
      <t>コクナイ</t>
    </rPh>
    <rPh sb="13" eb="16">
      <t>ソウセイサン</t>
    </rPh>
    <rPh sb="22" eb="24">
      <t>レキネン</t>
    </rPh>
    <rPh sb="29" eb="32">
      <t>ネンキジュン</t>
    </rPh>
    <phoneticPr fontId="1"/>
  </si>
  <si>
    <t>表2－7：要素費用表示の国民純生産（2022暦年、2020年基準）</t>
    <rPh sb="0" eb="1">
      <t>ヒョウ</t>
    </rPh>
    <rPh sb="5" eb="7">
      <t>ヨウソ</t>
    </rPh>
    <rPh sb="7" eb="9">
      <t>ヒヨウ</t>
    </rPh>
    <rPh sb="9" eb="11">
      <t>ヒョウジ</t>
    </rPh>
    <rPh sb="12" eb="14">
      <t>コクミン</t>
    </rPh>
    <rPh sb="14" eb="15">
      <t>ジュン</t>
    </rPh>
    <rPh sb="15" eb="17">
      <t>セイサン</t>
    </rPh>
    <rPh sb="22" eb="24">
      <t>レキネン</t>
    </rPh>
    <rPh sb="23" eb="24">
      <t>ネン</t>
    </rPh>
    <rPh sb="29" eb="32">
      <t>ネンキジュン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</si>
</sst>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0.0_);[Red]\(0.0\)"/>
    <numFmt numFmtId="178" formatCode="0.0_ ;[Red]\-0.0\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177" fontId="0" fillId="0" borderId="2" xfId="0" applyNumberFormat="1" applyBorder="1">
      <alignment vertical="center"/>
    </xf>
    <xf numFmtId="177" fontId="0" fillId="0" borderId="0" xfId="0" applyNumberFormat="1">
      <alignment vertical="center"/>
    </xf>
    <xf numFmtId="177" fontId="0" fillId="0" borderId="3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2" xfId="0" applyNumberFormat="1" applyBorder="1">
      <alignment vertical="center"/>
    </xf>
    <xf numFmtId="178" fontId="0" fillId="0" borderId="0" xfId="0" applyNumberFormat="1">
      <alignment vertical="center"/>
    </xf>
    <xf numFmtId="178" fontId="0" fillId="0" borderId="3" xfId="0" applyNumberFormat="1" applyBorder="1">
      <alignment vertical="center"/>
    </xf>
    <xf numFmtId="178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F10"/>
  <sheetViews>
    <sheetView showGridLines="0" workbookViewId="0">
      <selection activeCell="C11" sqref="C11"/>
    </sheetView>
  </sheetViews>
  <sheetFormatPr defaultRowHeight="13" x14ac:dyDescent="0.2"/>
  <cols>
    <col min="2" max="2" width="20.6328125" customWidth="1"/>
  </cols>
  <sheetData>
    <row r="1" spans="2:6" ht="30" customHeight="1" x14ac:dyDescent="0.2">
      <c r="B1" s="13" t="s">
        <v>25</v>
      </c>
      <c r="C1" s="14"/>
      <c r="D1" s="14"/>
    </row>
    <row r="3" spans="2:6" x14ac:dyDescent="0.2">
      <c r="B3" s="1" t="s">
        <v>0</v>
      </c>
      <c r="C3" s="9">
        <v>322.39999999999998</v>
      </c>
      <c r="D3" s="1" t="s">
        <v>13</v>
      </c>
      <c r="F3" s="4">
        <f>C3/$C$10</f>
        <v>0.54468660246663281</v>
      </c>
    </row>
    <row r="4" spans="2:6" x14ac:dyDescent="0.2">
      <c r="B4" t="s">
        <v>21</v>
      </c>
      <c r="C4" s="10">
        <v>123.9</v>
      </c>
      <c r="D4" t="s">
        <v>13</v>
      </c>
      <c r="F4" s="4">
        <f t="shared" ref="F4:F9" si="0">C4/$C$10</f>
        <v>0.20932589964521037</v>
      </c>
    </row>
    <row r="5" spans="2:6" x14ac:dyDescent="0.2">
      <c r="B5" t="s">
        <v>2</v>
      </c>
      <c r="C5" s="10">
        <v>152.4</v>
      </c>
      <c r="D5" t="s">
        <v>13</v>
      </c>
      <c r="F5" s="4">
        <f t="shared" si="0"/>
        <v>0.25747592498732896</v>
      </c>
    </row>
    <row r="6" spans="2:6" x14ac:dyDescent="0.2">
      <c r="B6" t="s">
        <v>3</v>
      </c>
      <c r="C6" s="10">
        <v>2.4</v>
      </c>
      <c r="D6" t="s">
        <v>13</v>
      </c>
      <c r="F6" s="4">
        <f t="shared" si="0"/>
        <v>4.0547389761784085E-3</v>
      </c>
    </row>
    <row r="7" spans="2:6" x14ac:dyDescent="0.2">
      <c r="B7" t="s">
        <v>4</v>
      </c>
      <c r="C7" s="10">
        <f>C8-C9</f>
        <v>-9.2000000000000171</v>
      </c>
      <c r="D7" t="s">
        <v>13</v>
      </c>
      <c r="F7" s="4">
        <f t="shared" si="0"/>
        <v>-1.5543166075350596E-2</v>
      </c>
    </row>
    <row r="8" spans="2:6" x14ac:dyDescent="0.2">
      <c r="B8" t="s">
        <v>5</v>
      </c>
      <c r="C8" s="10">
        <v>128.69999999999999</v>
      </c>
      <c r="D8" t="s">
        <v>13</v>
      </c>
      <c r="F8" s="4">
        <f t="shared" si="0"/>
        <v>0.21743537759756715</v>
      </c>
    </row>
    <row r="9" spans="2:6" x14ac:dyDescent="0.2">
      <c r="B9" s="2" t="s">
        <v>6</v>
      </c>
      <c r="C9" s="11">
        <v>137.9</v>
      </c>
      <c r="D9" s="2" t="s">
        <v>13</v>
      </c>
      <c r="F9" s="4">
        <f t="shared" si="0"/>
        <v>0.23297854367291773</v>
      </c>
    </row>
    <row r="10" spans="2:6" x14ac:dyDescent="0.2">
      <c r="B10" s="3" t="s">
        <v>7</v>
      </c>
      <c r="C10" s="12">
        <v>591.9</v>
      </c>
      <c r="D10" s="3" t="s">
        <v>13</v>
      </c>
      <c r="F10" s="4">
        <f>SUM(F3:F7)</f>
        <v>0.99999999999999989</v>
      </c>
    </row>
  </sheetData>
  <mergeCells count="1">
    <mergeCell ref="B1:D1"/>
  </mergeCells>
  <phoneticPr fontId="1"/>
  <pageMargins left="0.7" right="0.7" top="0.75" bottom="0.75" header="0.3" footer="0.3"/>
  <pageSetup paperSize="9"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B1:F6"/>
  <sheetViews>
    <sheetView showGridLines="0" workbookViewId="0">
      <selection activeCell="C7" sqref="C7"/>
    </sheetView>
  </sheetViews>
  <sheetFormatPr defaultRowHeight="13" x14ac:dyDescent="0.2"/>
  <cols>
    <col min="2" max="2" width="40.6328125" customWidth="1"/>
  </cols>
  <sheetData>
    <row r="1" spans="2:6" x14ac:dyDescent="0.2">
      <c r="B1" s="15" t="s">
        <v>16</v>
      </c>
      <c r="C1" s="15"/>
      <c r="D1" s="15"/>
    </row>
    <row r="3" spans="2:6" x14ac:dyDescent="0.2">
      <c r="B3" s="1" t="s">
        <v>8</v>
      </c>
      <c r="C3" s="1">
        <v>251.4</v>
      </c>
      <c r="D3" s="1" t="s">
        <v>13</v>
      </c>
      <c r="F3" s="4">
        <f>C3/$C$6</f>
        <v>0.69351724137931037</v>
      </c>
    </row>
    <row r="4" spans="2:6" x14ac:dyDescent="0.2">
      <c r="B4" t="s">
        <v>9</v>
      </c>
      <c r="C4">
        <v>91.4</v>
      </c>
      <c r="D4" t="s">
        <v>13</v>
      </c>
      <c r="F4" s="4">
        <f t="shared" ref="F4:F5" si="0">C4/$C$6</f>
        <v>0.25213793103448279</v>
      </c>
    </row>
    <row r="5" spans="2:6" x14ac:dyDescent="0.2">
      <c r="B5" s="2" t="s">
        <v>14</v>
      </c>
      <c r="C5" s="2">
        <v>19.7</v>
      </c>
      <c r="D5" s="2" t="s">
        <v>13</v>
      </c>
      <c r="F5" s="4">
        <f t="shared" si="0"/>
        <v>5.4344827586206894E-2</v>
      </c>
    </row>
    <row r="6" spans="2:6" x14ac:dyDescent="0.2">
      <c r="B6" s="3" t="s">
        <v>10</v>
      </c>
      <c r="C6" s="3">
        <v>362.5</v>
      </c>
      <c r="D6" s="3" t="s">
        <v>13</v>
      </c>
      <c r="F6" s="4">
        <f>SUM(F3:F5)</f>
        <v>1</v>
      </c>
    </row>
  </sheetData>
  <mergeCells count="1">
    <mergeCell ref="B1:D1"/>
  </mergeCells>
  <phoneticPr fontId="1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B1:F10"/>
  <sheetViews>
    <sheetView showGridLines="0" workbookViewId="0">
      <selection activeCell="F11" sqref="F11"/>
    </sheetView>
  </sheetViews>
  <sheetFormatPr defaultRowHeight="13" x14ac:dyDescent="0.2"/>
  <cols>
    <col min="2" max="2" width="20.6328125" customWidth="1"/>
  </cols>
  <sheetData>
    <row r="1" spans="2:6" x14ac:dyDescent="0.2">
      <c r="B1" s="15" t="s">
        <v>12</v>
      </c>
      <c r="C1" s="15"/>
      <c r="D1" s="15"/>
    </row>
    <row r="3" spans="2:6" x14ac:dyDescent="0.2">
      <c r="B3" s="1" t="s">
        <v>0</v>
      </c>
      <c r="C3" s="1">
        <v>293.5</v>
      </c>
      <c r="D3" s="1" t="s">
        <v>13</v>
      </c>
      <c r="F3" s="4">
        <f>C3/$C$10</f>
        <v>0.61133097271401793</v>
      </c>
    </row>
    <row r="4" spans="2:6" x14ac:dyDescent="0.2">
      <c r="B4" t="s">
        <v>1</v>
      </c>
      <c r="C4">
        <v>98.8</v>
      </c>
      <c r="D4" t="s">
        <v>13</v>
      </c>
      <c r="F4" s="4">
        <f t="shared" ref="F4:F9" si="0">C4/$C$10</f>
        <v>0.20579046032076651</v>
      </c>
    </row>
    <row r="5" spans="2:6" x14ac:dyDescent="0.2">
      <c r="B5" t="s">
        <v>2</v>
      </c>
      <c r="C5">
        <v>104.3</v>
      </c>
      <c r="D5" t="s">
        <v>13</v>
      </c>
      <c r="F5" s="4">
        <f t="shared" si="0"/>
        <v>0.21724640699854195</v>
      </c>
    </row>
    <row r="6" spans="2:6" x14ac:dyDescent="0.2">
      <c r="B6" t="s">
        <v>3</v>
      </c>
      <c r="C6">
        <v>-2.9</v>
      </c>
      <c r="D6" t="s">
        <v>13</v>
      </c>
      <c r="F6" s="4">
        <f t="shared" si="0"/>
        <v>-6.0404082482816077E-3</v>
      </c>
    </row>
    <row r="7" spans="2:6" x14ac:dyDescent="0.2">
      <c r="B7" t="s">
        <v>4</v>
      </c>
      <c r="C7">
        <v>-13.6</v>
      </c>
      <c r="D7" t="s">
        <v>13</v>
      </c>
      <c r="F7" s="4">
        <f t="shared" si="0"/>
        <v>-2.8327431785044779E-2</v>
      </c>
    </row>
    <row r="8" spans="2:6" x14ac:dyDescent="0.2">
      <c r="B8" t="s">
        <v>5</v>
      </c>
      <c r="C8">
        <v>77.5</v>
      </c>
      <c r="D8" t="s">
        <v>13</v>
      </c>
      <c r="F8" s="4">
        <f t="shared" si="0"/>
        <v>0.16142470318683608</v>
      </c>
    </row>
    <row r="9" spans="2:6" x14ac:dyDescent="0.2">
      <c r="B9" s="2" t="s">
        <v>6</v>
      </c>
      <c r="C9" s="2">
        <v>91.2</v>
      </c>
      <c r="D9" s="2" t="s">
        <v>13</v>
      </c>
      <c r="F9" s="4">
        <f t="shared" si="0"/>
        <v>0.18996042491147677</v>
      </c>
    </row>
    <row r="10" spans="2:6" x14ac:dyDescent="0.2">
      <c r="B10" s="3" t="s">
        <v>7</v>
      </c>
      <c r="C10" s="3">
        <v>480.1</v>
      </c>
      <c r="D10" s="3" t="s">
        <v>13</v>
      </c>
      <c r="F10" s="4">
        <f>SUM(F3:F7)</f>
        <v>1</v>
      </c>
    </row>
  </sheetData>
  <mergeCells count="1">
    <mergeCell ref="B1:D1"/>
  </mergeCells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B1:F6"/>
  <sheetViews>
    <sheetView showGridLines="0" workbookViewId="0">
      <selection activeCell="F6" sqref="F6"/>
    </sheetView>
  </sheetViews>
  <sheetFormatPr defaultRowHeight="13" x14ac:dyDescent="0.2"/>
  <cols>
    <col min="2" max="2" width="40.6328125" customWidth="1"/>
  </cols>
  <sheetData>
    <row r="1" spans="2:6" x14ac:dyDescent="0.2">
      <c r="B1" s="15" t="s">
        <v>11</v>
      </c>
      <c r="C1" s="15"/>
      <c r="D1" s="15"/>
    </row>
    <row r="3" spans="2:6" x14ac:dyDescent="0.2">
      <c r="B3" s="1" t="s">
        <v>8</v>
      </c>
      <c r="C3" s="1">
        <v>247.8</v>
      </c>
      <c r="D3" s="1" t="s">
        <v>13</v>
      </c>
      <c r="F3" s="4">
        <f>C3/$C$6</f>
        <v>0.6927592954990216</v>
      </c>
    </row>
    <row r="4" spans="2:6" x14ac:dyDescent="0.2">
      <c r="B4" t="s">
        <v>9</v>
      </c>
      <c r="C4">
        <v>92.2</v>
      </c>
      <c r="D4" t="s">
        <v>13</v>
      </c>
      <c r="F4" s="4">
        <f t="shared" ref="F4:F5" si="0">C4/$C$6</f>
        <v>0.25775789767961982</v>
      </c>
    </row>
    <row r="5" spans="2:6" x14ac:dyDescent="0.2">
      <c r="B5" s="2" t="s">
        <v>14</v>
      </c>
      <c r="C5" s="2">
        <v>17.600000000000001</v>
      </c>
      <c r="D5" s="2" t="s">
        <v>13</v>
      </c>
      <c r="F5" s="4">
        <f t="shared" si="0"/>
        <v>4.9203242941012026E-2</v>
      </c>
    </row>
    <row r="6" spans="2:6" x14ac:dyDescent="0.2">
      <c r="B6" s="3" t="s">
        <v>10</v>
      </c>
      <c r="C6" s="3">
        <v>357.7</v>
      </c>
      <c r="D6" s="3" t="s">
        <v>13</v>
      </c>
      <c r="F6" s="4">
        <f>SUM(F3:F5)</f>
        <v>0.99972043611965344</v>
      </c>
    </row>
  </sheetData>
  <mergeCells count="1">
    <mergeCell ref="B1:D1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F6"/>
  <sheetViews>
    <sheetView showGridLines="0" tabSelected="1" workbookViewId="0">
      <selection activeCell="C5" sqref="C5"/>
    </sheetView>
  </sheetViews>
  <sheetFormatPr defaultRowHeight="13" x14ac:dyDescent="0.2"/>
  <cols>
    <col min="2" max="2" width="40.6328125" customWidth="1"/>
  </cols>
  <sheetData>
    <row r="1" spans="2:6" x14ac:dyDescent="0.2">
      <c r="B1" s="15" t="s">
        <v>26</v>
      </c>
      <c r="C1" s="15"/>
      <c r="D1" s="15"/>
    </row>
    <row r="3" spans="2:6" x14ac:dyDescent="0.2">
      <c r="B3" s="1" t="s">
        <v>8</v>
      </c>
      <c r="C3" s="5">
        <v>295.3</v>
      </c>
      <c r="D3" s="1" t="s">
        <v>13</v>
      </c>
      <c r="F3" s="4">
        <f>C3/$C$6</f>
        <v>0.73239087301587302</v>
      </c>
    </row>
    <row r="4" spans="2:6" x14ac:dyDescent="0.2">
      <c r="B4" t="s">
        <v>9</v>
      </c>
      <c r="C4" s="6">
        <v>73.900000000000006</v>
      </c>
      <c r="D4" t="s">
        <v>13</v>
      </c>
      <c r="F4" s="4">
        <f t="shared" ref="F4:F5" si="0">C4/$C$6</f>
        <v>0.18328373015873017</v>
      </c>
    </row>
    <row r="5" spans="2:6" x14ac:dyDescent="0.2">
      <c r="B5" s="2" t="s">
        <v>14</v>
      </c>
      <c r="C5" s="7">
        <f>C6-C4-C3</f>
        <v>33.999999999999943</v>
      </c>
      <c r="D5" s="2" t="s">
        <v>13</v>
      </c>
      <c r="F5" s="4">
        <f t="shared" si="0"/>
        <v>8.4325396825396692E-2</v>
      </c>
    </row>
    <row r="6" spans="2:6" x14ac:dyDescent="0.2">
      <c r="B6" s="3" t="s">
        <v>24</v>
      </c>
      <c r="C6" s="8">
        <v>403.2</v>
      </c>
      <c r="D6" s="3" t="s">
        <v>13</v>
      </c>
      <c r="F6" s="4">
        <f>SUM(F3:F5)</f>
        <v>1</v>
      </c>
    </row>
  </sheetData>
  <mergeCells count="1">
    <mergeCell ref="B1:D1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F127B-1EAD-47EC-B0E8-3D7C36288D73}">
  <sheetPr>
    <tabColor rgb="FFFFFF00"/>
  </sheetPr>
  <dimension ref="B1:F10"/>
  <sheetViews>
    <sheetView showGridLines="0" workbookViewId="0">
      <selection activeCell="C10" sqref="C10"/>
    </sheetView>
  </sheetViews>
  <sheetFormatPr defaultRowHeight="13" x14ac:dyDescent="0.2"/>
  <cols>
    <col min="2" max="2" width="20.6328125" customWidth="1"/>
  </cols>
  <sheetData>
    <row r="1" spans="2:6" ht="30" customHeight="1" x14ac:dyDescent="0.2">
      <c r="B1" s="13" t="s">
        <v>22</v>
      </c>
      <c r="C1" s="14"/>
      <c r="D1" s="14"/>
    </row>
    <row r="3" spans="2:6" x14ac:dyDescent="0.2">
      <c r="B3" s="1" t="s">
        <v>0</v>
      </c>
      <c r="C3" s="9">
        <v>308.60000000000002</v>
      </c>
      <c r="D3" s="1" t="s">
        <v>13</v>
      </c>
      <c r="F3" s="4">
        <f>C3/$C$10</f>
        <v>0.55384063173007891</v>
      </c>
    </row>
    <row r="4" spans="2:6" x14ac:dyDescent="0.2">
      <c r="B4" t="s">
        <v>21</v>
      </c>
      <c r="C4" s="10">
        <v>120.8</v>
      </c>
      <c r="D4" t="s">
        <v>13</v>
      </c>
      <c r="F4" s="4">
        <f t="shared" ref="F4:F9" si="0">C4/$C$10</f>
        <v>0.21679827709978461</v>
      </c>
    </row>
    <row r="5" spans="2:6" x14ac:dyDescent="0.2">
      <c r="B5" t="s">
        <v>2</v>
      </c>
      <c r="C5" s="10">
        <v>146.4</v>
      </c>
      <c r="D5" t="s">
        <v>13</v>
      </c>
      <c r="F5" s="4">
        <f t="shared" si="0"/>
        <v>0.26274228284278534</v>
      </c>
    </row>
    <row r="6" spans="2:6" x14ac:dyDescent="0.2">
      <c r="B6" t="s">
        <v>3</v>
      </c>
      <c r="C6" s="10">
        <v>2.6</v>
      </c>
      <c r="D6" t="s">
        <v>13</v>
      </c>
      <c r="F6" s="4">
        <f t="shared" si="0"/>
        <v>4.6661880832735104E-3</v>
      </c>
    </row>
    <row r="7" spans="2:6" x14ac:dyDescent="0.2">
      <c r="B7" t="s">
        <v>4</v>
      </c>
      <c r="C7" s="10">
        <f>C8-C9</f>
        <v>-21.299999999999997</v>
      </c>
      <c r="D7" t="s">
        <v>13</v>
      </c>
      <c r="F7" s="4">
        <f t="shared" si="0"/>
        <v>-3.8226848528356061E-2</v>
      </c>
    </row>
    <row r="8" spans="2:6" x14ac:dyDescent="0.2">
      <c r="B8" t="s">
        <v>5</v>
      </c>
      <c r="C8" s="10">
        <v>120.2</v>
      </c>
      <c r="D8" t="s">
        <v>13</v>
      </c>
      <c r="F8" s="4">
        <f t="shared" si="0"/>
        <v>0.21572146446518303</v>
      </c>
    </row>
    <row r="9" spans="2:6" x14ac:dyDescent="0.2">
      <c r="B9" s="2" t="s">
        <v>6</v>
      </c>
      <c r="C9" s="11">
        <v>141.5</v>
      </c>
      <c r="D9" s="2" t="s">
        <v>13</v>
      </c>
      <c r="F9" s="4">
        <f t="shared" si="0"/>
        <v>0.25394831299353909</v>
      </c>
    </row>
    <row r="10" spans="2:6" x14ac:dyDescent="0.2">
      <c r="B10" s="3" t="s">
        <v>7</v>
      </c>
      <c r="C10" s="12">
        <v>557.20000000000005</v>
      </c>
      <c r="D10" s="3" t="s">
        <v>13</v>
      </c>
      <c r="F10" s="4">
        <f>SUM(F3:F7)</f>
        <v>0.99982053122756609</v>
      </c>
    </row>
  </sheetData>
  <mergeCells count="1">
    <mergeCell ref="B1:D1"/>
  </mergeCells>
  <phoneticPr fontId="1"/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763B7-5D3A-45EA-8DBB-D3ED6043846A}">
  <sheetPr>
    <tabColor rgb="FFFFFF00"/>
  </sheetPr>
  <dimension ref="B1:F6"/>
  <sheetViews>
    <sheetView showGridLines="0" workbookViewId="0">
      <selection activeCell="C7" sqref="C7"/>
    </sheetView>
  </sheetViews>
  <sheetFormatPr defaultRowHeight="13" x14ac:dyDescent="0.2"/>
  <cols>
    <col min="2" max="2" width="40.6328125" customWidth="1"/>
  </cols>
  <sheetData>
    <row r="1" spans="2:6" x14ac:dyDescent="0.2">
      <c r="B1" s="15" t="s">
        <v>23</v>
      </c>
      <c r="C1" s="15"/>
      <c r="D1" s="15"/>
    </row>
    <row r="3" spans="2:6" x14ac:dyDescent="0.2">
      <c r="B3" s="1" t="s">
        <v>8</v>
      </c>
      <c r="C3" s="5">
        <v>288.60000000000002</v>
      </c>
      <c r="D3" s="1" t="s">
        <v>13</v>
      </c>
      <c r="F3" s="4">
        <f>C3/$C$6</f>
        <v>0.73641235008930861</v>
      </c>
    </row>
    <row r="4" spans="2:6" x14ac:dyDescent="0.2">
      <c r="B4" t="s">
        <v>9</v>
      </c>
      <c r="C4" s="6">
        <v>76.599999999999994</v>
      </c>
      <c r="D4" t="s">
        <v>13</v>
      </c>
      <c r="F4" s="4">
        <f t="shared" ref="F4:F5" si="0">C4/$C$6</f>
        <v>0.19545802500637918</v>
      </c>
    </row>
    <row r="5" spans="2:6" x14ac:dyDescent="0.2">
      <c r="B5" s="2" t="s">
        <v>14</v>
      </c>
      <c r="C5" s="7">
        <f>C6-C4-C3</f>
        <v>26.699999999999932</v>
      </c>
      <c r="D5" s="2" t="s">
        <v>13</v>
      </c>
      <c r="F5" s="4">
        <f t="shared" si="0"/>
        <v>6.8129624904312153E-2</v>
      </c>
    </row>
    <row r="6" spans="2:6" x14ac:dyDescent="0.2">
      <c r="B6" s="3" t="s">
        <v>24</v>
      </c>
      <c r="C6" s="8">
        <v>391.9</v>
      </c>
      <c r="D6" s="3" t="s">
        <v>13</v>
      </c>
      <c r="F6" s="4">
        <f>SUM(F3:F5)</f>
        <v>1</v>
      </c>
    </row>
  </sheetData>
  <mergeCells count="1">
    <mergeCell ref="B1:D1"/>
  </mergeCells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F10"/>
  <sheetViews>
    <sheetView showGridLines="0" workbookViewId="0">
      <selection activeCell="F10" sqref="F10"/>
    </sheetView>
  </sheetViews>
  <sheetFormatPr defaultRowHeight="13" x14ac:dyDescent="0.2"/>
  <cols>
    <col min="2" max="2" width="20.6328125" customWidth="1"/>
  </cols>
  <sheetData>
    <row r="1" spans="2:6" x14ac:dyDescent="0.2">
      <c r="B1" s="15" t="s">
        <v>19</v>
      </c>
      <c r="C1" s="15"/>
      <c r="D1" s="15"/>
    </row>
    <row r="3" spans="2:6" x14ac:dyDescent="0.2">
      <c r="B3" s="1" t="s">
        <v>0</v>
      </c>
      <c r="C3" s="1">
        <v>299.89999999999998</v>
      </c>
      <c r="D3" s="1" t="s">
        <v>13</v>
      </c>
      <c r="F3" s="4">
        <f>C3/$C$10</f>
        <v>0.55702080237741458</v>
      </c>
    </row>
    <row r="4" spans="2:6" x14ac:dyDescent="0.2">
      <c r="B4" t="s">
        <v>1</v>
      </c>
      <c r="C4">
        <v>106.5</v>
      </c>
      <c r="D4" t="s">
        <v>13</v>
      </c>
      <c r="F4" s="4">
        <f t="shared" ref="F4:F9" si="0">C4/$C$10</f>
        <v>0.19780832095096584</v>
      </c>
    </row>
    <row r="5" spans="2:6" x14ac:dyDescent="0.2">
      <c r="B5" t="s">
        <v>2</v>
      </c>
      <c r="C5">
        <v>126.9</v>
      </c>
      <c r="D5" t="s">
        <v>13</v>
      </c>
      <c r="F5" s="4">
        <f t="shared" si="0"/>
        <v>0.23569836552748888</v>
      </c>
    </row>
    <row r="6" spans="2:6" x14ac:dyDescent="0.2">
      <c r="B6" t="s">
        <v>3</v>
      </c>
      <c r="C6">
        <v>0.1</v>
      </c>
      <c r="D6" t="s">
        <v>13</v>
      </c>
      <c r="F6" s="4">
        <f t="shared" si="0"/>
        <v>1.8573551263001488E-4</v>
      </c>
    </row>
    <row r="7" spans="2:6" x14ac:dyDescent="0.2">
      <c r="B7" t="s">
        <v>4</v>
      </c>
      <c r="C7">
        <v>5.2</v>
      </c>
      <c r="D7" t="s">
        <v>13</v>
      </c>
      <c r="F7" s="4">
        <f t="shared" si="0"/>
        <v>9.658246656760773E-3</v>
      </c>
    </row>
    <row r="8" spans="2:6" x14ac:dyDescent="0.2">
      <c r="B8" t="s">
        <v>5</v>
      </c>
      <c r="C8">
        <v>86.8</v>
      </c>
      <c r="D8" t="s">
        <v>13</v>
      </c>
      <c r="F8" s="4">
        <f t="shared" si="0"/>
        <v>0.16121842496285291</v>
      </c>
    </row>
    <row r="9" spans="2:6" x14ac:dyDescent="0.2">
      <c r="B9" s="2" t="s">
        <v>6</v>
      </c>
      <c r="C9" s="2">
        <v>81.599999999999994</v>
      </c>
      <c r="D9" s="2" t="s">
        <v>13</v>
      </c>
      <c r="F9" s="4">
        <f t="shared" si="0"/>
        <v>0.15156017830609211</v>
      </c>
    </row>
    <row r="10" spans="2:6" x14ac:dyDescent="0.2">
      <c r="B10" s="3" t="s">
        <v>7</v>
      </c>
      <c r="C10" s="3">
        <v>538.4</v>
      </c>
      <c r="D10" s="3" t="s">
        <v>13</v>
      </c>
      <c r="F10" s="4">
        <f>SUM(F3:F7)</f>
        <v>1.00037147102526</v>
      </c>
    </row>
  </sheetData>
  <mergeCells count="1">
    <mergeCell ref="B1:D1"/>
  </mergeCells>
  <phoneticPr fontId="1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F6"/>
  <sheetViews>
    <sheetView showGridLines="0" workbookViewId="0">
      <selection activeCell="C7" sqref="C7"/>
    </sheetView>
  </sheetViews>
  <sheetFormatPr defaultRowHeight="13" x14ac:dyDescent="0.2"/>
  <cols>
    <col min="2" max="2" width="40.6328125" customWidth="1"/>
  </cols>
  <sheetData>
    <row r="1" spans="2:6" x14ac:dyDescent="0.2">
      <c r="B1" s="15" t="s">
        <v>20</v>
      </c>
      <c r="C1" s="15"/>
      <c r="D1" s="15"/>
    </row>
    <row r="3" spans="2:6" x14ac:dyDescent="0.2">
      <c r="B3" s="1" t="s">
        <v>8</v>
      </c>
      <c r="C3" s="5">
        <v>268.89999999999998</v>
      </c>
      <c r="D3" s="1" t="s">
        <v>13</v>
      </c>
      <c r="F3" s="4">
        <f>C3/$C$6</f>
        <v>0.64592841700696602</v>
      </c>
    </row>
    <row r="4" spans="2:6" x14ac:dyDescent="0.2">
      <c r="B4" t="s">
        <v>9</v>
      </c>
      <c r="C4" s="6">
        <v>105.3</v>
      </c>
      <c r="D4" t="s">
        <v>13</v>
      </c>
      <c r="F4" s="4">
        <f t="shared" ref="F4:F5" si="0">C4/$C$6</f>
        <v>0.25294258947874126</v>
      </c>
    </row>
    <row r="5" spans="2:6" x14ac:dyDescent="0.2">
      <c r="B5" s="2" t="s">
        <v>14</v>
      </c>
      <c r="C5" s="7">
        <f>C6-C4-C3</f>
        <v>42.100000000000023</v>
      </c>
      <c r="D5" s="2" t="s">
        <v>13</v>
      </c>
      <c r="F5" s="4">
        <f t="shared" si="0"/>
        <v>0.10112899351429262</v>
      </c>
    </row>
    <row r="6" spans="2:6" x14ac:dyDescent="0.2">
      <c r="B6" s="3" t="s">
        <v>10</v>
      </c>
      <c r="C6" s="8">
        <v>416.3</v>
      </c>
      <c r="D6" s="3" t="s">
        <v>13</v>
      </c>
      <c r="F6" s="4">
        <f>SUM(F3:F5)</f>
        <v>0.99999999999999989</v>
      </c>
    </row>
  </sheetData>
  <mergeCells count="1">
    <mergeCell ref="B1:D1"/>
  </mergeCells>
  <phoneticPr fontId="1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F10"/>
  <sheetViews>
    <sheetView showGridLines="0" workbookViewId="0">
      <selection activeCell="F10" sqref="F10"/>
    </sheetView>
  </sheetViews>
  <sheetFormatPr defaultRowHeight="13" x14ac:dyDescent="0.2"/>
  <cols>
    <col min="2" max="2" width="20.6328125" customWidth="1"/>
  </cols>
  <sheetData>
    <row r="1" spans="2:6" x14ac:dyDescent="0.2">
      <c r="B1" s="15" t="s">
        <v>17</v>
      </c>
      <c r="C1" s="15"/>
      <c r="D1" s="15"/>
    </row>
    <row r="3" spans="2:6" x14ac:dyDescent="0.2">
      <c r="B3" s="1" t="s">
        <v>0</v>
      </c>
      <c r="C3" s="1">
        <v>300.10000000000002</v>
      </c>
      <c r="D3" s="1" t="s">
        <v>13</v>
      </c>
      <c r="F3" s="4">
        <f>C3/$C$10</f>
        <v>0.56569274269557024</v>
      </c>
    </row>
    <row r="4" spans="2:6" x14ac:dyDescent="0.2">
      <c r="B4" t="s">
        <v>1</v>
      </c>
      <c r="C4">
        <v>105.3</v>
      </c>
      <c r="D4" t="s">
        <v>13</v>
      </c>
      <c r="F4" s="4">
        <f t="shared" ref="F4:F9" si="0">C4/$C$10</f>
        <v>0.19849198868991516</v>
      </c>
    </row>
    <row r="5" spans="2:6" x14ac:dyDescent="0.2">
      <c r="B5" t="s">
        <v>2</v>
      </c>
      <c r="C5">
        <v>124.3</v>
      </c>
      <c r="D5" t="s">
        <v>13</v>
      </c>
      <c r="F5" s="4">
        <f t="shared" si="0"/>
        <v>0.23430725730442978</v>
      </c>
    </row>
    <row r="6" spans="2:6" x14ac:dyDescent="0.2">
      <c r="B6" t="s">
        <v>3</v>
      </c>
      <c r="C6">
        <v>2.5</v>
      </c>
      <c r="D6" t="s">
        <v>13</v>
      </c>
      <c r="F6" s="4">
        <f t="shared" si="0"/>
        <v>4.7125353440150798E-3</v>
      </c>
    </row>
    <row r="7" spans="2:6" x14ac:dyDescent="0.2">
      <c r="B7" t="s">
        <v>4</v>
      </c>
      <c r="C7">
        <v>-1.7</v>
      </c>
      <c r="D7" t="s">
        <v>13</v>
      </c>
      <c r="F7" s="4">
        <f t="shared" si="0"/>
        <v>-3.2045240339302543E-3</v>
      </c>
    </row>
    <row r="8" spans="2:6" x14ac:dyDescent="0.2">
      <c r="B8" t="s">
        <v>5</v>
      </c>
      <c r="C8">
        <v>93.6</v>
      </c>
      <c r="D8" t="s">
        <v>13</v>
      </c>
      <c r="F8" s="4">
        <f t="shared" si="0"/>
        <v>0.17643732327992459</v>
      </c>
    </row>
    <row r="9" spans="2:6" x14ac:dyDescent="0.2">
      <c r="B9" s="2" t="s">
        <v>6</v>
      </c>
      <c r="C9" s="2">
        <v>95.3</v>
      </c>
      <c r="D9" s="2" t="s">
        <v>13</v>
      </c>
      <c r="F9" s="4">
        <f t="shared" si="0"/>
        <v>0.17964184731385485</v>
      </c>
    </row>
    <row r="10" spans="2:6" x14ac:dyDescent="0.2">
      <c r="B10" s="3" t="s">
        <v>7</v>
      </c>
      <c r="C10" s="3">
        <v>530.5</v>
      </c>
      <c r="D10" s="3" t="s">
        <v>13</v>
      </c>
      <c r="F10" s="4">
        <f>SUM(F3:F7)</f>
        <v>1</v>
      </c>
    </row>
  </sheetData>
  <mergeCells count="1">
    <mergeCell ref="B1:D1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F6"/>
  <sheetViews>
    <sheetView showGridLines="0" workbookViewId="0">
      <selection activeCell="C3" sqref="C3:C6"/>
    </sheetView>
  </sheetViews>
  <sheetFormatPr defaultRowHeight="13" x14ac:dyDescent="0.2"/>
  <cols>
    <col min="2" max="2" width="40.6328125" customWidth="1"/>
  </cols>
  <sheetData>
    <row r="1" spans="2:6" x14ac:dyDescent="0.2">
      <c r="B1" s="15" t="s">
        <v>18</v>
      </c>
      <c r="C1" s="15"/>
      <c r="D1" s="15"/>
    </row>
    <row r="3" spans="2:6" x14ac:dyDescent="0.2">
      <c r="B3" s="1" t="s">
        <v>8</v>
      </c>
      <c r="C3" s="5">
        <v>263.3</v>
      </c>
      <c r="D3" s="1" t="s">
        <v>13</v>
      </c>
      <c r="F3" s="4">
        <f>C3/$C$6</f>
        <v>0.67773487773487773</v>
      </c>
    </row>
    <row r="4" spans="2:6" x14ac:dyDescent="0.2">
      <c r="B4" t="s">
        <v>9</v>
      </c>
      <c r="C4" s="6">
        <v>105.2</v>
      </c>
      <c r="D4" t="s">
        <v>13</v>
      </c>
      <c r="F4" s="4">
        <f t="shared" ref="F4:F5" si="0">C4/$C$6</f>
        <v>0.2707850707850708</v>
      </c>
    </row>
    <row r="5" spans="2:6" x14ac:dyDescent="0.2">
      <c r="B5" s="2" t="s">
        <v>14</v>
      </c>
      <c r="C5" s="7">
        <f>C6-C4-C3</f>
        <v>20</v>
      </c>
      <c r="D5" s="2" t="s">
        <v>13</v>
      </c>
      <c r="F5" s="4">
        <f t="shared" si="0"/>
        <v>5.1480051480051477E-2</v>
      </c>
    </row>
    <row r="6" spans="2:6" x14ac:dyDescent="0.2">
      <c r="B6" s="3" t="s">
        <v>10</v>
      </c>
      <c r="C6" s="8">
        <v>388.5</v>
      </c>
      <c r="D6" s="3" t="s">
        <v>13</v>
      </c>
      <c r="F6" s="4">
        <f>SUM(F3:F5)</f>
        <v>1</v>
      </c>
    </row>
  </sheetData>
  <mergeCells count="1">
    <mergeCell ref="B1:D1"/>
  </mergeCells>
  <phoneticPr fontId="1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F10"/>
  <sheetViews>
    <sheetView showGridLines="0" workbookViewId="0">
      <selection activeCell="C10" sqref="C10"/>
    </sheetView>
  </sheetViews>
  <sheetFormatPr defaultRowHeight="13" x14ac:dyDescent="0.2"/>
  <cols>
    <col min="2" max="2" width="20.6328125" customWidth="1"/>
  </cols>
  <sheetData>
    <row r="1" spans="2:6" x14ac:dyDescent="0.2">
      <c r="B1" s="15" t="s">
        <v>15</v>
      </c>
      <c r="C1" s="15"/>
      <c r="D1" s="15"/>
    </row>
    <row r="3" spans="2:6" x14ac:dyDescent="0.2">
      <c r="B3" s="1" t="s">
        <v>0</v>
      </c>
      <c r="C3" s="1">
        <v>295.39999999999998</v>
      </c>
      <c r="D3" s="1" t="s">
        <v>13</v>
      </c>
      <c r="F3" s="4">
        <f>C3/$C$10</f>
        <v>0.60669542000410759</v>
      </c>
    </row>
    <row r="4" spans="2:6" x14ac:dyDescent="0.2">
      <c r="B4" t="s">
        <v>1</v>
      </c>
      <c r="C4">
        <v>100.4</v>
      </c>
      <c r="D4" t="s">
        <v>13</v>
      </c>
      <c r="F4" s="4">
        <f t="shared" ref="F4:F9" si="0">C4/$C$10</f>
        <v>0.20620250564797701</v>
      </c>
    </row>
    <row r="5" spans="2:6" x14ac:dyDescent="0.2">
      <c r="B5" t="s">
        <v>2</v>
      </c>
      <c r="C5">
        <v>107.1</v>
      </c>
      <c r="D5" t="s">
        <v>13</v>
      </c>
      <c r="F5" s="4">
        <f t="shared" si="0"/>
        <v>0.21996303142329021</v>
      </c>
    </row>
    <row r="6" spans="2:6" x14ac:dyDescent="0.2">
      <c r="B6" t="s">
        <v>3</v>
      </c>
      <c r="C6">
        <v>-0.9</v>
      </c>
      <c r="D6" t="s">
        <v>13</v>
      </c>
      <c r="F6" s="4">
        <f t="shared" si="0"/>
        <v>-1.8484288354898338E-3</v>
      </c>
    </row>
    <row r="7" spans="2:6" x14ac:dyDescent="0.2">
      <c r="B7" t="s">
        <v>4</v>
      </c>
      <c r="C7">
        <v>-15.1</v>
      </c>
      <c r="D7" t="s">
        <v>13</v>
      </c>
      <c r="F7" s="4">
        <f t="shared" si="0"/>
        <v>-3.1012528239884988E-2</v>
      </c>
    </row>
    <row r="8" spans="2:6" x14ac:dyDescent="0.2">
      <c r="B8" t="s">
        <v>5</v>
      </c>
      <c r="C8">
        <v>86.4</v>
      </c>
      <c r="D8" t="s">
        <v>13</v>
      </c>
      <c r="F8" s="4">
        <f t="shared" si="0"/>
        <v>0.17744916820702406</v>
      </c>
    </row>
    <row r="9" spans="2:6" x14ac:dyDescent="0.2">
      <c r="B9" s="2" t="s">
        <v>6</v>
      </c>
      <c r="C9" s="2">
        <v>101.5</v>
      </c>
      <c r="D9" s="2" t="s">
        <v>13</v>
      </c>
      <c r="F9" s="4">
        <f t="shared" si="0"/>
        <v>0.20846169644690904</v>
      </c>
    </row>
    <row r="10" spans="2:6" x14ac:dyDescent="0.2">
      <c r="B10" s="3" t="s">
        <v>7</v>
      </c>
      <c r="C10" s="3">
        <v>486.9</v>
      </c>
      <c r="D10" s="3" t="s">
        <v>13</v>
      </c>
      <c r="F10" s="4">
        <f>SUM(F3:F7)</f>
        <v>1</v>
      </c>
    </row>
  </sheetData>
  <mergeCells count="1">
    <mergeCell ref="B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表2－6</vt:lpstr>
      <vt:lpstr>表2－7</vt:lpstr>
      <vt:lpstr>表2－6_2022</vt:lpstr>
      <vt:lpstr>表2－7_2021</vt:lpstr>
      <vt:lpstr>表2－6_2016</vt:lpstr>
      <vt:lpstr>表2－7_2016</vt:lpstr>
      <vt:lpstr>表2－6_2015</vt:lpstr>
      <vt:lpstr>表2－7_2015</vt:lpstr>
      <vt:lpstr>表2－6_2014</vt:lpstr>
      <vt:lpstr>表2－7_2014</vt:lpstr>
      <vt:lpstr>表2－6_2013</vt:lpstr>
      <vt:lpstr>表2－7_2013</vt:lpstr>
    </vt:vector>
  </TitlesOfParts>
  <Company>Hitotsubashi University EES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Makoto Saito</dc:creator>
  <cp:lastModifiedBy>誠 齊藤</cp:lastModifiedBy>
  <dcterms:created xsi:type="dcterms:W3CDTF">2015-09-29T09:40:03Z</dcterms:created>
  <dcterms:modified xsi:type="dcterms:W3CDTF">2024-03-18T05:26:32Z</dcterms:modified>
</cp:coreProperties>
</file>