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makot\Dropbox\有斐閣マクロ_改訂\NLAS_Macroeconomics_Database\text_figures\"/>
    </mc:Choice>
  </mc:AlternateContent>
  <xr:revisionPtr revIDLastSave="0" documentId="13_ncr:1_{3BC0E7B9-9EDB-408B-A75C-153744629C54}" xr6:coauthVersionLast="47" xr6:coauthVersionMax="47" xr10:uidLastSave="{00000000-0000-0000-0000-000000000000}"/>
  <bookViews>
    <workbookView xWindow="-110" yWindow="-110" windowWidth="22780" windowHeight="14540" activeTab="4" xr2:uid="{00000000-000D-0000-FFFF-FFFF00000000}"/>
  </bookViews>
  <sheets>
    <sheet name="図7-16" sheetId="2" r:id="rId1"/>
    <sheet name="図7-17" sheetId="3" r:id="rId2"/>
    <sheet name="図7-18" sheetId="4" r:id="rId3"/>
    <sheet name="図7-19" sheetId="5" r:id="rId4"/>
    <sheet name="図7-20" sheetId="6" r:id="rId5"/>
    <sheet name="元データ" sheetId="1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9" i="1" l="1"/>
  <c r="Q69" i="1" s="1"/>
  <c r="P69" i="1"/>
  <c r="J69" i="1" l="1"/>
  <c r="I69" i="1" s="1"/>
  <c r="H69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P68" i="1" l="1"/>
  <c r="J68" i="1"/>
  <c r="I68" i="1" s="1"/>
  <c r="H68" i="1"/>
  <c r="R68" i="1" l="1"/>
  <c r="P67" i="1"/>
  <c r="H67" i="1"/>
  <c r="R67" i="1"/>
  <c r="Q68" i="1" l="1"/>
  <c r="P66" i="1"/>
  <c r="J67" i="1" l="1"/>
  <c r="I67" i="1" s="1"/>
  <c r="J66" i="1"/>
  <c r="I66" i="1" s="1"/>
  <c r="H66" i="1" l="1"/>
  <c r="R66" i="1"/>
  <c r="Q67" i="1" l="1"/>
  <c r="P65" i="1"/>
  <c r="J65" i="1" l="1"/>
  <c r="I65" i="1" s="1"/>
  <c r="H65" i="1" l="1"/>
  <c r="R65" i="1"/>
  <c r="Q66" i="1" s="1"/>
  <c r="A3" i="1" l="1"/>
  <c r="P64" i="1" l="1"/>
  <c r="J64" i="1" l="1"/>
  <c r="I64" i="1" s="1"/>
  <c r="H64" i="1"/>
  <c r="R64" i="1" l="1"/>
  <c r="Q65" i="1" s="1"/>
  <c r="P63" i="1" l="1"/>
  <c r="J63" i="1"/>
  <c r="I63" i="1" l="1"/>
  <c r="H63" i="1"/>
  <c r="R63" i="1"/>
  <c r="Q64" i="1" s="1"/>
  <c r="P62" i="1" l="1"/>
  <c r="J62" i="1"/>
  <c r="I62" i="1" s="1"/>
  <c r="H62" i="1" l="1"/>
  <c r="R62" i="1" l="1"/>
  <c r="Q63" i="1" l="1"/>
  <c r="N49" i="1"/>
  <c r="N51" i="1" s="1"/>
  <c r="N53" i="1" s="1"/>
  <c r="N55" i="1" s="1"/>
  <c r="N57" i="1" s="1"/>
  <c r="N59" i="1" s="1"/>
  <c r="N61" i="1" s="1"/>
  <c r="N5" i="1"/>
  <c r="N7" i="1" s="1"/>
  <c r="N9" i="1" s="1"/>
  <c r="N11" i="1" s="1"/>
  <c r="N13" i="1" s="1"/>
  <c r="N15" i="1" s="1"/>
  <c r="N17" i="1" s="1"/>
  <c r="N19" i="1" s="1"/>
  <c r="N21" i="1" s="1"/>
  <c r="N23" i="1" s="1"/>
  <c r="N25" i="1" s="1"/>
  <c r="N27" i="1" s="1"/>
  <c r="N29" i="1" s="1"/>
  <c r="N31" i="1" s="1"/>
  <c r="N33" i="1" s="1"/>
  <c r="N35" i="1" s="1"/>
  <c r="N37" i="1" s="1"/>
  <c r="N39" i="1" s="1"/>
  <c r="N41" i="1" s="1"/>
  <c r="N43" i="1" s="1"/>
  <c r="N45" i="1" s="1"/>
  <c r="A48" i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P61" i="1" l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O5" i="1" l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J61" i="1"/>
  <c r="I61" i="1" s="1"/>
  <c r="J60" i="1"/>
  <c r="I60" i="1" s="1"/>
  <c r="J59" i="1"/>
  <c r="I59" i="1" s="1"/>
  <c r="J58" i="1"/>
  <c r="I58" i="1" s="1"/>
  <c r="J57" i="1"/>
  <c r="I57" i="1" s="1"/>
  <c r="J56" i="1"/>
  <c r="I56" i="1" s="1"/>
  <c r="J55" i="1"/>
  <c r="I55" i="1" s="1"/>
  <c r="J54" i="1"/>
  <c r="I54" i="1" s="1"/>
  <c r="J53" i="1"/>
  <c r="I53" i="1" s="1"/>
  <c r="J52" i="1"/>
  <c r="I52" i="1" s="1"/>
  <c r="J51" i="1"/>
  <c r="I51" i="1" s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 l="1"/>
  <c r="G13" i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D17" i="1"/>
  <c r="R17" i="1" s="1"/>
  <c r="D16" i="1"/>
  <c r="R16" i="1" s="1"/>
  <c r="D15" i="1"/>
  <c r="R15" i="1" s="1"/>
  <c r="D14" i="1"/>
  <c r="R14" i="1" s="1"/>
  <c r="D13" i="1"/>
  <c r="R13" i="1" s="1"/>
  <c r="D12" i="1"/>
  <c r="R12" i="1" s="1"/>
  <c r="D11" i="1"/>
  <c r="R11" i="1" s="1"/>
  <c r="D10" i="1"/>
  <c r="R10" i="1" s="1"/>
  <c r="D9" i="1"/>
  <c r="R9" i="1" s="1"/>
  <c r="D8" i="1"/>
  <c r="R8" i="1" s="1"/>
  <c r="D7" i="1"/>
  <c r="R7" i="1" s="1"/>
  <c r="D6" i="1"/>
  <c r="R6" i="1" s="1"/>
  <c r="D5" i="1"/>
  <c r="R5" i="1" s="1"/>
  <c r="D4" i="1"/>
  <c r="R4" i="1" s="1"/>
  <c r="D3" i="1"/>
  <c r="R3" i="1" s="1"/>
  <c r="D2" i="1"/>
  <c r="R2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Q5" i="1" l="1"/>
  <c r="Q9" i="1"/>
  <c r="Q13" i="1"/>
  <c r="Q17" i="1"/>
  <c r="Q21" i="1"/>
  <c r="Q25" i="1"/>
  <c r="Q29" i="1"/>
  <c r="Q33" i="1"/>
  <c r="Q37" i="1"/>
  <c r="Q41" i="1"/>
  <c r="Q45" i="1"/>
  <c r="Q49" i="1"/>
  <c r="Q53" i="1"/>
  <c r="Q57" i="1"/>
  <c r="Q3" i="1"/>
  <c r="Q7" i="1"/>
  <c r="Q11" i="1"/>
  <c r="Q15" i="1"/>
  <c r="Q19" i="1"/>
  <c r="Q23" i="1"/>
  <c r="Q27" i="1"/>
  <c r="Q31" i="1"/>
  <c r="Q35" i="1"/>
  <c r="Q39" i="1"/>
  <c r="Q43" i="1"/>
  <c r="Q47" i="1"/>
  <c r="Q51" i="1"/>
  <c r="Q55" i="1"/>
  <c r="Q59" i="1"/>
  <c r="Q62" i="1"/>
  <c r="Q61" i="1"/>
  <c r="Q6" i="1"/>
  <c r="Q10" i="1"/>
  <c r="Q14" i="1"/>
  <c r="Q18" i="1"/>
  <c r="Q22" i="1"/>
  <c r="Q26" i="1"/>
  <c r="Q30" i="1"/>
  <c r="Q34" i="1"/>
  <c r="Q38" i="1"/>
  <c r="Q42" i="1"/>
  <c r="Q46" i="1"/>
  <c r="Q50" i="1"/>
  <c r="Q54" i="1"/>
  <c r="Q58" i="1"/>
  <c r="Q4" i="1"/>
  <c r="Q8" i="1"/>
  <c r="Q12" i="1"/>
  <c r="Q16" i="1"/>
  <c r="Q20" i="1"/>
  <c r="Q24" i="1"/>
  <c r="Q28" i="1"/>
  <c r="Q32" i="1"/>
  <c r="Q36" i="1"/>
  <c r="Q40" i="1"/>
  <c r="Q44" i="1"/>
  <c r="Q48" i="1"/>
  <c r="Q52" i="1"/>
  <c r="Q56" i="1"/>
  <c r="Q60" i="1"/>
</calcChain>
</file>

<file path=xl/sharedStrings.xml><?xml version="1.0" encoding="utf-8"?>
<sst xmlns="http://schemas.openxmlformats.org/spreadsheetml/2006/main" count="15" uniqueCount="14">
  <si>
    <t>1955年度</t>
    <rPh sb="4" eb="6">
      <t>ネンド</t>
    </rPh>
    <phoneticPr fontId="1"/>
  </si>
  <si>
    <t>消費者物価上昇率</t>
    <rPh sb="0" eb="3">
      <t>ショウヒシャ</t>
    </rPh>
    <rPh sb="3" eb="5">
      <t>ブッカ</t>
    </rPh>
    <rPh sb="5" eb="7">
      <t>ジョウショウ</t>
    </rPh>
    <rPh sb="7" eb="8">
      <t>リツ</t>
    </rPh>
    <phoneticPr fontId="1"/>
  </si>
  <si>
    <t>完全失業率（右目盛り）</t>
    <rPh sb="0" eb="2">
      <t>カンゼン</t>
    </rPh>
    <rPh sb="2" eb="4">
      <t>シツギョウ</t>
    </rPh>
    <rPh sb="4" eb="5">
      <t>リツ</t>
    </rPh>
    <rPh sb="6" eb="7">
      <t>ミギ</t>
    </rPh>
    <rPh sb="7" eb="9">
      <t>メモ</t>
    </rPh>
    <phoneticPr fontId="1"/>
  </si>
  <si>
    <t>1964年度</t>
    <rPh sb="4" eb="6">
      <t>ネンド</t>
    </rPh>
    <phoneticPr fontId="1"/>
  </si>
  <si>
    <t>M1（ゆうちょ銀行を含む）</t>
    <rPh sb="7" eb="9">
      <t>ギンコウ</t>
    </rPh>
    <rPh sb="10" eb="11">
      <t>フク</t>
    </rPh>
    <phoneticPr fontId="1"/>
  </si>
  <si>
    <t>M1</t>
    <phoneticPr fontId="1"/>
  </si>
  <si>
    <t>M1（ゆうちょ銀行を含む）変化率</t>
    <rPh sb="7" eb="9">
      <t>ギンコウ</t>
    </rPh>
    <rPh sb="10" eb="11">
      <t>フク</t>
    </rPh>
    <rPh sb="13" eb="15">
      <t>ヘンカ</t>
    </rPh>
    <rPh sb="15" eb="16">
      <t>リツ</t>
    </rPh>
    <phoneticPr fontId="1"/>
  </si>
  <si>
    <t>M1変化率（ただし、2004年度以降のM1変化率にはゆうちょ銀行を含む、右目盛り）</t>
    <rPh sb="2" eb="4">
      <t>ヘンカ</t>
    </rPh>
    <rPh sb="4" eb="5">
      <t>リツ</t>
    </rPh>
    <rPh sb="14" eb="16">
      <t>ネンド</t>
    </rPh>
    <rPh sb="16" eb="18">
      <t>イコウ</t>
    </rPh>
    <rPh sb="21" eb="23">
      <t>ヘンカ</t>
    </rPh>
    <rPh sb="23" eb="24">
      <t>リツ</t>
    </rPh>
    <rPh sb="30" eb="32">
      <t>ギンコウ</t>
    </rPh>
    <rPh sb="33" eb="34">
      <t>フク</t>
    </rPh>
    <rPh sb="36" eb="37">
      <t>ミギ</t>
    </rPh>
    <rPh sb="37" eb="39">
      <t>メモ</t>
    </rPh>
    <phoneticPr fontId="1"/>
  </si>
  <si>
    <t>実質GDP成長率</t>
    <rPh sb="0" eb="2">
      <t>ジッシツ</t>
    </rPh>
    <rPh sb="5" eb="8">
      <t>セイチョウリツ</t>
    </rPh>
    <phoneticPr fontId="1"/>
  </si>
  <si>
    <t>1956年度</t>
    <rPh sb="4" eb="6">
      <t>ネンド</t>
    </rPh>
    <phoneticPr fontId="1"/>
  </si>
  <si>
    <t>完全失業率</t>
    <rPh sb="0" eb="2">
      <t>カンゼン</t>
    </rPh>
    <rPh sb="2" eb="4">
      <t>シツギョウ</t>
    </rPh>
    <rPh sb="4" eb="5">
      <t>リツ</t>
    </rPh>
    <phoneticPr fontId="1"/>
  </si>
  <si>
    <t>完全失業率の変化幅（暦年、右目盛り）</t>
    <rPh sb="0" eb="2">
      <t>カンゼン</t>
    </rPh>
    <rPh sb="2" eb="4">
      <t>シツギョウ</t>
    </rPh>
    <rPh sb="4" eb="5">
      <t>リツ</t>
    </rPh>
    <rPh sb="6" eb="8">
      <t>ヘンカ</t>
    </rPh>
    <rPh sb="8" eb="9">
      <t>ハバ</t>
    </rPh>
    <rPh sb="10" eb="12">
      <t>レキネン</t>
    </rPh>
    <rPh sb="13" eb="14">
      <t>ミギ</t>
    </rPh>
    <rPh sb="14" eb="16">
      <t>メモ</t>
    </rPh>
    <phoneticPr fontId="1"/>
  </si>
  <si>
    <t>実質GDP（2015年基準に統合したもの）</t>
    <rPh sb="0" eb="2">
      <t>ジッシツ</t>
    </rPh>
    <rPh sb="10" eb="11">
      <t>ネン</t>
    </rPh>
    <rPh sb="11" eb="13">
      <t>キジュン</t>
    </rPh>
    <rPh sb="14" eb="16">
      <t>トウゴウ</t>
    </rPh>
    <phoneticPr fontId="1"/>
  </si>
  <si>
    <t>完全失業率（原データ、年度）</t>
    <rPh sb="0" eb="2">
      <t>カンゼン</t>
    </rPh>
    <rPh sb="2" eb="4">
      <t>シツギョウ</t>
    </rPh>
    <rPh sb="4" eb="5">
      <t>リツ</t>
    </rPh>
    <rPh sb="6" eb="7">
      <t>ゲン</t>
    </rPh>
    <rPh sb="11" eb="13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</si>
</sst>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#,##0_ "/>
    <numFmt numFmtId="179" formatCode="#,##0_);[Red]\(#,##0\)"/>
    <numFmt numFmtId="180" formatCode="00"/>
    <numFmt numFmtId="186" formatCode="0.0_);[Red]\(0.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179" fontId="0" fillId="0" borderId="0" xfId="0" applyNumberFormat="1">
      <alignment vertical="center"/>
    </xf>
    <xf numFmtId="176" fontId="0" fillId="0" borderId="0" xfId="0" applyNumberFormat="1" applyAlignment="1">
      <alignment vertical="center" wrapText="1"/>
    </xf>
    <xf numFmtId="180" fontId="0" fillId="0" borderId="0" xfId="0" applyNumberFormat="1">
      <alignment vertical="center"/>
    </xf>
    <xf numFmtId="179" fontId="0" fillId="0" borderId="0" xfId="0" applyNumberFormat="1" applyAlignment="1">
      <alignment vertical="center" wrapText="1"/>
    </xf>
    <xf numFmtId="186" fontId="0" fillId="0" borderId="0" xfId="0" applyNumberFormat="1" applyAlignment="1">
      <alignment vertical="center" wrapText="1"/>
    </xf>
    <xf numFmtId="186" fontId="0" fillId="0" borderId="0" xfId="0" applyNumberFormat="1">
      <alignment vertical="center"/>
    </xf>
    <xf numFmtId="186" fontId="3" fillId="0" borderId="1" xfId="1" applyNumberFormat="1" applyFont="1" applyBorder="1"/>
    <xf numFmtId="186" fontId="0" fillId="0" borderId="0" xfId="0" applyNumberFormat="1" applyAlignment="1"/>
    <xf numFmtId="179" fontId="5" fillId="0" borderId="0" xfId="0" applyNumberFormat="1" applyFont="1">
      <alignment vertical="center"/>
    </xf>
  </cellXfs>
  <cellStyles count="2">
    <cellStyle name="標準" xfId="0" builtinId="0"/>
    <cellStyle name="標準 2" xfId="1" xr:uid="{5C005865-4F47-494F-A3AA-DEE6BC5654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5" Type="http://schemas.openxmlformats.org/officeDocument/2006/relationships/chartsheet" Target="chartsheets/sheet5.xml"/><Relationship Id="rId10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7-16</a:t>
            </a:r>
            <a:r>
              <a:rPr lang="ja-JP" altLang="en-US" b="1"/>
              <a:t>：消費者物価上昇率と完全失業率の推移</a:t>
            </a:r>
            <a:endParaRPr lang="en-US" altLang="ja-JP" b="1"/>
          </a:p>
          <a:p>
            <a:pPr>
              <a:defRPr/>
            </a:pPr>
            <a:r>
              <a:rPr lang="ja-JP" altLang="en-US"/>
              <a:t>（出所：総務省）</a:t>
            </a:r>
          </a:p>
        </c:rich>
      </c:tx>
      <c:layout>
        <c:manualLayout>
          <c:xMode val="edge"/>
          <c:yMode val="edge"/>
          <c:x val="0.30694311561520876"/>
          <c:y val="1.25170076072852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元データ!$C$1</c:f>
              <c:strCache>
                <c:ptCount val="1"/>
                <c:pt idx="0">
                  <c:v>消費者物価上昇率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元データ!$B$2:$B$69</c:f>
              <c:strCache>
                <c:ptCount val="68"/>
                <c:pt idx="0">
                  <c:v>1955年度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  <c:pt idx="66">
                  <c:v>2021</c:v>
                </c:pt>
                <c:pt idx="67">
                  <c:v>2022</c:v>
                </c:pt>
              </c:strCache>
            </c:strRef>
          </c:cat>
          <c:val>
            <c:numRef>
              <c:f>元データ!$C$2:$C$69</c:f>
              <c:numCache>
                <c:formatCode>0.0%</c:formatCode>
                <c:ptCount val="68"/>
                <c:pt idx="0">
                  <c:v>-5.9880239520956335E-3</c:v>
                </c:pt>
                <c:pt idx="1">
                  <c:v>6.0240963855420215E-3</c:v>
                </c:pt>
                <c:pt idx="2">
                  <c:v>2.9940119760478945E-2</c:v>
                </c:pt>
                <c:pt idx="3">
                  <c:v>-5.8139534883719923E-3</c:v>
                </c:pt>
                <c:pt idx="4">
                  <c:v>1.754385964912264E-2</c:v>
                </c:pt>
                <c:pt idx="5">
                  <c:v>4.0229885057471382E-2</c:v>
                </c:pt>
                <c:pt idx="6">
                  <c:v>6.0773480662983381E-2</c:v>
                </c:pt>
                <c:pt idx="7">
                  <c:v>6.25E-2</c:v>
                </c:pt>
                <c:pt idx="8">
                  <c:v>7.3529411764705843E-2</c:v>
                </c:pt>
                <c:pt idx="9">
                  <c:v>4.1095890410959068E-2</c:v>
                </c:pt>
                <c:pt idx="10">
                  <c:v>6.578947368421062E-2</c:v>
                </c:pt>
                <c:pt idx="11">
                  <c:v>4.5267489711934061E-2</c:v>
                </c:pt>
                <c:pt idx="12">
                  <c:v>4.3307086614173373E-2</c:v>
                </c:pt>
                <c:pt idx="13">
                  <c:v>4.9056603773584895E-2</c:v>
                </c:pt>
                <c:pt idx="14">
                  <c:v>6.4748201438848962E-2</c:v>
                </c:pt>
                <c:pt idx="15">
                  <c:v>7.0945945945945832E-2</c:v>
                </c:pt>
                <c:pt idx="16">
                  <c:v>5.6782334384858135E-2</c:v>
                </c:pt>
                <c:pt idx="17">
                  <c:v>5.0746268656716609E-2</c:v>
                </c:pt>
                <c:pt idx="18">
                  <c:v>0.16193181818181812</c:v>
                </c:pt>
                <c:pt idx="19">
                  <c:v>0.21760391198044005</c:v>
                </c:pt>
                <c:pt idx="20">
                  <c:v>0.10441767068273089</c:v>
                </c:pt>
                <c:pt idx="21">
                  <c:v>9.2727272727272769E-2</c:v>
                </c:pt>
                <c:pt idx="22">
                  <c:v>6.821963394342756E-2</c:v>
                </c:pt>
                <c:pt idx="23">
                  <c:v>3.4267912772585785E-2</c:v>
                </c:pt>
                <c:pt idx="24">
                  <c:v>4.6686746987951722E-2</c:v>
                </c:pt>
                <c:pt idx="25">
                  <c:v>7.9136690647481966E-2</c:v>
                </c:pt>
                <c:pt idx="26">
                  <c:v>4.1333333333333222E-2</c:v>
                </c:pt>
                <c:pt idx="27">
                  <c:v>2.3047375160051287E-2</c:v>
                </c:pt>
                <c:pt idx="28">
                  <c:v>1.8773466833541974E-2</c:v>
                </c:pt>
                <c:pt idx="29">
                  <c:v>2.2113022113022129E-2</c:v>
                </c:pt>
                <c:pt idx="30">
                  <c:v>1.9230769230769162E-2</c:v>
                </c:pt>
                <c:pt idx="31">
                  <c:v>-2.3584905660377631E-3</c:v>
                </c:pt>
                <c:pt idx="32">
                  <c:v>2.3640661938535423E-3</c:v>
                </c:pt>
                <c:pt idx="33">
                  <c:v>5.8962264150943522E-3</c:v>
                </c:pt>
                <c:pt idx="34">
                  <c:v>2.9308323563892236E-2</c:v>
                </c:pt>
                <c:pt idx="35">
                  <c:v>3.0751708428246038E-2</c:v>
                </c:pt>
                <c:pt idx="36">
                  <c:v>2.8729281767955639E-2</c:v>
                </c:pt>
                <c:pt idx="37">
                  <c:v>1.5037593984962516E-2</c:v>
                </c:pt>
                <c:pt idx="38">
                  <c:v>1.0582010582010692E-2</c:v>
                </c:pt>
                <c:pt idx="39">
                  <c:v>2.0942408376962707E-3</c:v>
                </c:pt>
                <c:pt idx="40">
                  <c:v>-3.1347962382445305E-3</c:v>
                </c:pt>
                <c:pt idx="41">
                  <c:v>1.0482180293500676E-3</c:v>
                </c:pt>
                <c:pt idx="42">
                  <c:v>2.1989528795811397E-2</c:v>
                </c:pt>
                <c:pt idx="43">
                  <c:v>0</c:v>
                </c:pt>
                <c:pt idx="44">
                  <c:v>-5.1229508196721785E-3</c:v>
                </c:pt>
                <c:pt idx="45">
                  <c:v>-8.2389289392378329E-3</c:v>
                </c:pt>
                <c:pt idx="46">
                  <c:v>-1.2461059190031154E-2</c:v>
                </c:pt>
                <c:pt idx="47">
                  <c:v>-7.3606729758147749E-3</c:v>
                </c:pt>
                <c:pt idx="48">
                  <c:v>-2.1186440677966045E-3</c:v>
                </c:pt>
                <c:pt idx="49">
                  <c:v>0</c:v>
                </c:pt>
                <c:pt idx="50">
                  <c:v>-4.2462845010616812E-3</c:v>
                </c:pt>
                <c:pt idx="51">
                  <c:v>3.1982942430703876E-3</c:v>
                </c:pt>
                <c:pt idx="52">
                  <c:v>4.2507970244420878E-3</c:v>
                </c:pt>
                <c:pt idx="53">
                  <c:v>1.2698412698412653E-2</c:v>
                </c:pt>
                <c:pt idx="54">
                  <c:v>-1.8808777429467072E-2</c:v>
                </c:pt>
                <c:pt idx="55">
                  <c:v>-5.3248136315229289E-3</c:v>
                </c:pt>
                <c:pt idx="56">
                  <c:v>-1.0706638115632883E-3</c:v>
                </c:pt>
                <c:pt idx="57">
                  <c:v>-2.143622722400873E-3</c:v>
                </c:pt>
                <c:pt idx="58">
                  <c:v>1.1815252416756294E-2</c:v>
                </c:pt>
                <c:pt idx="59">
                  <c:v>3.5031847133757843E-2</c:v>
                </c:pt>
                <c:pt idx="60">
                  <c:v>3.0769230769229772E-3</c:v>
                </c:pt>
                <c:pt idx="61">
                  <c:v>0</c:v>
                </c:pt>
                <c:pt idx="62">
                  <c:v>9.2024539877302303E-3</c:v>
                </c:pt>
                <c:pt idx="63">
                  <c:v>9.1185410334344574E-3</c:v>
                </c:pt>
                <c:pt idx="64">
                  <c:v>6.0240963855422436E-3</c:v>
                </c:pt>
                <c:pt idx="65">
                  <c:v>-3.9920159680639777E-3</c:v>
                </c:pt>
                <c:pt idx="66">
                  <c:v>1.0020040080160886E-3</c:v>
                </c:pt>
                <c:pt idx="67">
                  <c:v>3.8038038038038069E-2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74-4435-9340-080ABABF9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853144"/>
        <c:axId val="473848832"/>
      </c:lineChart>
      <c:lineChart>
        <c:grouping val="standard"/>
        <c:varyColors val="0"/>
        <c:ser>
          <c:idx val="1"/>
          <c:order val="1"/>
          <c:tx>
            <c:strRef>
              <c:f>元データ!$D$1</c:f>
              <c:strCache>
                <c:ptCount val="1"/>
                <c:pt idx="0">
                  <c:v>完全失業率（右目盛り）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元データ!$B$2:$B$69</c:f>
              <c:strCache>
                <c:ptCount val="68"/>
                <c:pt idx="0">
                  <c:v>1955年度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  <c:pt idx="66">
                  <c:v>2021</c:v>
                </c:pt>
                <c:pt idx="67">
                  <c:v>2022</c:v>
                </c:pt>
              </c:strCache>
            </c:strRef>
          </c:cat>
          <c:val>
            <c:numRef>
              <c:f>元データ!$D$2:$D$69</c:f>
              <c:numCache>
                <c:formatCode>0.0%</c:formatCode>
                <c:ptCount val="68"/>
                <c:pt idx="0">
                  <c:v>2.6000000000000002E-2</c:v>
                </c:pt>
                <c:pt idx="1">
                  <c:v>2.2000000000000002E-2</c:v>
                </c:pt>
                <c:pt idx="2">
                  <c:v>1.9E-2</c:v>
                </c:pt>
                <c:pt idx="3">
                  <c:v>2.2000000000000002E-2</c:v>
                </c:pt>
                <c:pt idx="4">
                  <c:v>0.02</c:v>
                </c:pt>
                <c:pt idx="5">
                  <c:v>1.4999999999999999E-2</c:v>
                </c:pt>
                <c:pt idx="6">
                  <c:v>1.3999999999999999E-2</c:v>
                </c:pt>
                <c:pt idx="7">
                  <c:v>1.3000000000000001E-2</c:v>
                </c:pt>
                <c:pt idx="8">
                  <c:v>1.2E-2</c:v>
                </c:pt>
                <c:pt idx="9">
                  <c:v>1.1000000000000001E-2</c:v>
                </c:pt>
                <c:pt idx="10">
                  <c:v>1.3000000000000001E-2</c:v>
                </c:pt>
                <c:pt idx="11">
                  <c:v>1.3000000000000001E-2</c:v>
                </c:pt>
                <c:pt idx="12">
                  <c:v>1.2E-2</c:v>
                </c:pt>
                <c:pt idx="13">
                  <c:v>1.1000000000000001E-2</c:v>
                </c:pt>
                <c:pt idx="14">
                  <c:v>1.1000000000000001E-2</c:v>
                </c:pt>
                <c:pt idx="15">
                  <c:v>1.2E-2</c:v>
                </c:pt>
                <c:pt idx="16">
                  <c:v>1.3000000000000001E-2</c:v>
                </c:pt>
                <c:pt idx="17">
                  <c:v>1.3000000000000001E-2</c:v>
                </c:pt>
                <c:pt idx="18">
                  <c:v>1.3000000000000001E-2</c:v>
                </c:pt>
                <c:pt idx="19">
                  <c:v>1.4999999999999999E-2</c:v>
                </c:pt>
                <c:pt idx="20">
                  <c:v>1.9E-2</c:v>
                </c:pt>
                <c:pt idx="21">
                  <c:v>0.02</c:v>
                </c:pt>
                <c:pt idx="22">
                  <c:v>2.1000000000000001E-2</c:v>
                </c:pt>
                <c:pt idx="23">
                  <c:v>2.2000000000000002E-2</c:v>
                </c:pt>
                <c:pt idx="24">
                  <c:v>0.02</c:v>
                </c:pt>
                <c:pt idx="25">
                  <c:v>2.1000000000000001E-2</c:v>
                </c:pt>
                <c:pt idx="26">
                  <c:v>2.2000000000000002E-2</c:v>
                </c:pt>
                <c:pt idx="27">
                  <c:v>2.5000000000000001E-2</c:v>
                </c:pt>
                <c:pt idx="28">
                  <c:v>2.7000000000000003E-2</c:v>
                </c:pt>
                <c:pt idx="29">
                  <c:v>2.7000000000000003E-2</c:v>
                </c:pt>
                <c:pt idx="30">
                  <c:v>2.6000000000000002E-2</c:v>
                </c:pt>
                <c:pt idx="31">
                  <c:v>2.7999999999999997E-2</c:v>
                </c:pt>
                <c:pt idx="32">
                  <c:v>2.7999999999999997E-2</c:v>
                </c:pt>
                <c:pt idx="33">
                  <c:v>2.4E-2</c:v>
                </c:pt>
                <c:pt idx="34">
                  <c:v>2.2000000000000002E-2</c:v>
                </c:pt>
                <c:pt idx="35">
                  <c:v>2.1000000000000001E-2</c:v>
                </c:pt>
                <c:pt idx="36">
                  <c:v>2.1000000000000001E-2</c:v>
                </c:pt>
                <c:pt idx="37">
                  <c:v>2.2000000000000002E-2</c:v>
                </c:pt>
                <c:pt idx="38">
                  <c:v>2.6000000000000002E-2</c:v>
                </c:pt>
                <c:pt idx="39">
                  <c:v>2.8999999999999998E-2</c:v>
                </c:pt>
                <c:pt idx="40">
                  <c:v>3.2000000000000001E-2</c:v>
                </c:pt>
                <c:pt idx="41">
                  <c:v>3.3000000000000002E-2</c:v>
                </c:pt>
                <c:pt idx="42">
                  <c:v>3.5000000000000003E-2</c:v>
                </c:pt>
                <c:pt idx="43">
                  <c:v>4.2999999999999997E-2</c:v>
                </c:pt>
                <c:pt idx="44">
                  <c:v>4.7E-2</c:v>
                </c:pt>
                <c:pt idx="45">
                  <c:v>4.7E-2</c:v>
                </c:pt>
                <c:pt idx="46">
                  <c:v>5.2000000000000005E-2</c:v>
                </c:pt>
                <c:pt idx="47">
                  <c:v>5.4000000000000006E-2</c:v>
                </c:pt>
                <c:pt idx="48">
                  <c:v>5.0999999999999997E-2</c:v>
                </c:pt>
                <c:pt idx="49">
                  <c:v>4.5999999999999999E-2</c:v>
                </c:pt>
                <c:pt idx="50">
                  <c:v>4.2999999999999997E-2</c:v>
                </c:pt>
                <c:pt idx="51">
                  <c:v>4.0999999999999995E-2</c:v>
                </c:pt>
                <c:pt idx="52">
                  <c:v>3.7999999999999999E-2</c:v>
                </c:pt>
                <c:pt idx="53">
                  <c:v>4.0999999999999995E-2</c:v>
                </c:pt>
                <c:pt idx="54">
                  <c:v>5.2000000000000005E-2</c:v>
                </c:pt>
                <c:pt idx="55">
                  <c:v>4.9000000000000002E-2</c:v>
                </c:pt>
                <c:pt idx="56">
                  <c:v>4.4999999999999998E-2</c:v>
                </c:pt>
                <c:pt idx="57">
                  <c:v>4.2999999999999997E-2</c:v>
                </c:pt>
                <c:pt idx="58">
                  <c:v>3.9E-2</c:v>
                </c:pt>
                <c:pt idx="59">
                  <c:v>3.5000000000000003E-2</c:v>
                </c:pt>
                <c:pt idx="60">
                  <c:v>3.3000000000000002E-2</c:v>
                </c:pt>
                <c:pt idx="61">
                  <c:v>0.03</c:v>
                </c:pt>
                <c:pt idx="62">
                  <c:v>2.7000000000000003E-2</c:v>
                </c:pt>
                <c:pt idx="63">
                  <c:v>2.4E-2</c:v>
                </c:pt>
                <c:pt idx="64">
                  <c:v>2.3E-2</c:v>
                </c:pt>
                <c:pt idx="65">
                  <c:v>2.8999999999999998E-2</c:v>
                </c:pt>
                <c:pt idx="66">
                  <c:v>2.7999999999999997E-2</c:v>
                </c:pt>
                <c:pt idx="67">
                  <c:v>2.6000000000000002E-2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74-4435-9340-080ABABF9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840992"/>
        <c:axId val="473852360"/>
      </c:lineChart>
      <c:catAx>
        <c:axId val="47385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48832"/>
        <c:crosses val="autoZero"/>
        <c:auto val="1"/>
        <c:lblAlgn val="ctr"/>
        <c:lblOffset val="100"/>
        <c:noMultiLvlLbl val="0"/>
      </c:catAx>
      <c:valAx>
        <c:axId val="47384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53144"/>
        <c:crosses val="autoZero"/>
        <c:crossBetween val="between"/>
      </c:valAx>
      <c:valAx>
        <c:axId val="473852360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40992"/>
        <c:crosses val="max"/>
        <c:crossBetween val="between"/>
      </c:valAx>
      <c:catAx>
        <c:axId val="473840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3852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7-17</a:t>
            </a:r>
            <a:r>
              <a:rPr lang="ja-JP" altLang="en-US" b="1"/>
              <a:t>：日本経済のフィリップス曲線</a:t>
            </a:r>
            <a:endParaRPr lang="en-US" altLang="ja-JP" b="1"/>
          </a:p>
          <a:p>
            <a:pPr>
              <a:defRPr/>
            </a:pPr>
            <a:r>
              <a:rPr lang="ja-JP" altLang="en-US" b="1"/>
              <a:t>（</a:t>
            </a:r>
            <a:r>
              <a:rPr lang="ja-JP" altLang="en-US" b="0"/>
              <a:t>消費者物価上昇率（縦軸）と完全失業率（横軸）、</a:t>
            </a:r>
            <a:r>
              <a:rPr lang="ja-JP" altLang="en-US"/>
              <a:t>出所：総務省）</a:t>
            </a:r>
          </a:p>
        </c:rich>
      </c:tx>
      <c:layout>
        <c:manualLayout>
          <c:xMode val="edge"/>
          <c:yMode val="edge"/>
          <c:x val="0.27531640741917734"/>
          <c:y val="1.25260028787990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361641292323048E-2"/>
          <c:y val="0.11387836535228317"/>
          <c:w val="0.92190479797781433"/>
          <c:h val="0.85890805469220799"/>
        </c:manualLayout>
      </c:layout>
      <c:scatterChart>
        <c:scatterStyle val="lineMarker"/>
        <c:varyColors val="0"/>
        <c:ser>
          <c:idx val="0"/>
          <c:order val="0"/>
          <c:tx>
            <c:strRef>
              <c:f>元データ!$C$1</c:f>
              <c:strCache>
                <c:ptCount val="1"/>
                <c:pt idx="0">
                  <c:v>消費者物価上昇率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226B787-EED0-4115-B41E-8AD478AA62C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52D-4963-8D31-B59201B886D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E1DE535-E3B8-48FD-A4FB-93AD3ECCCFF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52D-4963-8D31-B59201B886D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919F4E5-C71E-4188-8955-CCC93A0C56C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52D-4963-8D31-B59201B886D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D148FAB-C2C0-4F9D-9D51-6255463C4AF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52D-4963-8D31-B59201B886D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DE47123-2A0D-4330-9A8B-072FDB24E87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52D-4963-8D31-B59201B886D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ABE185E-586B-48BD-88AE-D4646A93B74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52D-4963-8D31-B59201B886D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D0538A5-56C7-4E21-8BF1-B1489BA563F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52D-4963-8D31-B59201B886D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DF87817-5B41-4B83-9E66-F0A8A222E06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52D-4963-8D31-B59201B886D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B53FD43-0556-4A08-9275-A4BA894DC60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52D-4963-8D31-B59201B886D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82F298F-3477-4CCB-A04C-9C00FB6BA11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52D-4963-8D31-B59201B886D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521A465-84D8-428A-8105-B87EBFD49CE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52D-4963-8D31-B59201B886D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C702039-9E0D-4D00-B80B-7D83B08CADD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52D-4963-8D31-B59201B886D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EA6FDC9-F353-48CE-B219-F353F126674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52D-4963-8D31-B59201B886D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0CF6665-F46A-4FF8-8456-7AF3D6C751F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52D-4963-8D31-B59201B886D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FCE42D1-E203-4CF8-85BA-8874DECADB8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52D-4963-8D31-B59201B886D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59AA327-536A-4835-AED1-C25608877C5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52D-4963-8D31-B59201B886D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3B190E1-E14A-43CD-99FB-3D86288BCB8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52D-4963-8D31-B59201B886D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A1528C4-1188-4E33-86D2-D208003130E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52D-4963-8D31-B59201B886D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79FC30FD-45D7-4719-A4F7-58E727609D0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52D-4963-8D31-B59201B886D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0F8E7471-66A2-49BE-AED5-037E618A38F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52D-4963-8D31-B59201B886D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84099DAC-E4E2-43DC-AE16-557B5281BE8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D52D-4963-8D31-B59201B886D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4E8D34F-F748-4D76-AF08-AF3B07F9460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D52D-4963-8D31-B59201B886D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B50F2881-5800-4DBD-806D-7D7AAD7190B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D52D-4963-8D31-B59201B886D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B7BDEE49-907E-4A87-98CF-710C4F26EE9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D52D-4963-8D31-B59201B886D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F47AC477-7D4A-42AB-9EDE-6AD9BAA11CA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D52D-4963-8D31-B59201B886D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5E15C393-55FC-40D7-8004-263032E504E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D52D-4963-8D31-B59201B886D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09F99AF6-4556-426E-8735-811E56162C7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D52D-4963-8D31-B59201B886D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9A7DA0DF-13F5-4EAE-8EE5-001BBC7D970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D52D-4963-8D31-B59201B886D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7301F75C-313E-4FE6-B0AE-A06FDCE742D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D52D-4963-8D31-B59201B886D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C2CD2DD5-A528-4A23-86E1-A4163F08DB6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D52D-4963-8D31-B59201B886D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A0D2C81D-2680-41B0-B839-AD3CDC42B5E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D52D-4963-8D31-B59201B886D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38C797C5-8B9A-4853-9A95-A8DE8D07D23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D52D-4963-8D31-B59201B886D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E7751DE6-DAA5-41F5-975F-75565ED3DB4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D52D-4963-8D31-B59201B886D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DAF51FC7-3CC0-448D-B0B1-83CCCCE943A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D52D-4963-8D31-B59201B886D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38A659B-294C-4E0B-8510-65A6108F381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D52D-4963-8D31-B59201B886D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652C851E-1B25-4E2D-BE04-9369A6920D8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D52D-4963-8D31-B59201B886D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D7486DB-6D3C-4B43-9141-AFC9E5BA669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D52D-4963-8D31-B59201B886D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1A81C554-3BA1-4FA5-90EF-859D363C8F2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D52D-4963-8D31-B59201B886D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CC2BB4FA-D7D8-4E47-BE39-3CAD7DF680A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D52D-4963-8D31-B59201B886D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3ECF6EB1-E7A2-40B6-BCFE-97231DCD7DB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D52D-4963-8D31-B59201B886D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35E27F3C-A626-40E3-99D7-46CCA617967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D52D-4963-8D31-B59201B886D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86ADDBE3-DAF4-4865-B9BB-907FC34D960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D52D-4963-8D31-B59201B886D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009173D8-99D2-435F-8CBA-EAFD0B53A19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D52D-4963-8D31-B59201B886D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10DF15D5-713A-429E-9888-4A0CBE21717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D52D-4963-8D31-B59201B886D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1887D6D2-DF5A-4586-A009-2C36BF6C7D7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D52D-4963-8D31-B59201B886D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0D151AED-3327-4858-9B24-C4499DB3D45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D52D-4963-8D31-B59201B886D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6B267EB1-4315-4C50-AAE2-39AFF9C9BD6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D52D-4963-8D31-B59201B886D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B8A26DF8-EC68-44A2-8620-8016D1F9D94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D52D-4963-8D31-B59201B886D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B3336D92-4926-4139-A82D-2523F257D7D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D52D-4963-8D31-B59201B886D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DB6D4CDA-6500-483B-A253-2178DD20673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D52D-4963-8D31-B59201B886D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832ECA2D-0A38-47B8-8188-711EF9C61E6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D52D-4963-8D31-B59201B886D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170622F-4630-4296-82A6-18A38B5C6F4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D52D-4963-8D31-B59201B886D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16A5DF21-C9E2-446B-944C-F22648C0BFB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D52D-4963-8D31-B59201B886D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73B5FB50-4158-4256-B867-621BC24E239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D52D-4963-8D31-B59201B886D1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243342D8-28CA-469C-B8B8-E5CCC54014B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D52D-4963-8D31-B59201B886D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B14E2A91-F0B3-4F4A-B4C0-7EAC5FA3BCA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D52D-4963-8D31-B59201B886D1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24565F7A-7BA9-4E2D-8C03-49B46DDC7C2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D52D-4963-8D31-B59201B886D1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3405C460-20D8-433F-9889-C8844562AF9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D52D-4963-8D31-B59201B886D1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E820028D-0884-4A2C-9141-EC7EF1D6875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D52D-4963-8D31-B59201B886D1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D4371458-068E-4B0C-A689-4C1614BDFDA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D52D-4963-8D31-B59201B886D1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29404891-1DF4-461D-9A60-2E103688DF0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D52D-4963-8D31-B59201B886D1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715D8BE3-8428-4E1E-893B-BD6B3964D87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D52D-4963-8D31-B59201B886D1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CB87DE59-2562-40D4-9E76-642B08D14CC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D52D-4963-8D31-B59201B886D1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F-D52D-4963-8D31-B59201B886D1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D52FD6D5-2662-43CD-A03A-491CCEA2BA1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D52D-4963-8D31-B59201B886D1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FCCFEF3C-6DA2-4986-A49A-BFD012DA12A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DC1-465E-88B2-B94D3B9FA554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EE74D2B0-FD62-4E44-A5F3-F25E174BE89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DC1-465E-88B2-B94D3B9FA554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76C10126-53CE-4F9D-BCB3-6230657906A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2FFA-47A9-A39C-C4021597A0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元データ!$D$2:$D$69</c:f>
              <c:numCache>
                <c:formatCode>0.0%</c:formatCode>
                <c:ptCount val="68"/>
                <c:pt idx="0">
                  <c:v>2.6000000000000002E-2</c:v>
                </c:pt>
                <c:pt idx="1">
                  <c:v>2.2000000000000002E-2</c:v>
                </c:pt>
                <c:pt idx="2">
                  <c:v>1.9E-2</c:v>
                </c:pt>
                <c:pt idx="3">
                  <c:v>2.2000000000000002E-2</c:v>
                </c:pt>
                <c:pt idx="4">
                  <c:v>0.02</c:v>
                </c:pt>
                <c:pt idx="5">
                  <c:v>1.4999999999999999E-2</c:v>
                </c:pt>
                <c:pt idx="6">
                  <c:v>1.3999999999999999E-2</c:v>
                </c:pt>
                <c:pt idx="7">
                  <c:v>1.3000000000000001E-2</c:v>
                </c:pt>
                <c:pt idx="8">
                  <c:v>1.2E-2</c:v>
                </c:pt>
                <c:pt idx="9">
                  <c:v>1.1000000000000001E-2</c:v>
                </c:pt>
                <c:pt idx="10">
                  <c:v>1.3000000000000001E-2</c:v>
                </c:pt>
                <c:pt idx="11">
                  <c:v>1.3000000000000001E-2</c:v>
                </c:pt>
                <c:pt idx="12">
                  <c:v>1.2E-2</c:v>
                </c:pt>
                <c:pt idx="13">
                  <c:v>1.1000000000000001E-2</c:v>
                </c:pt>
                <c:pt idx="14">
                  <c:v>1.1000000000000001E-2</c:v>
                </c:pt>
                <c:pt idx="15">
                  <c:v>1.2E-2</c:v>
                </c:pt>
                <c:pt idx="16">
                  <c:v>1.3000000000000001E-2</c:v>
                </c:pt>
                <c:pt idx="17">
                  <c:v>1.3000000000000001E-2</c:v>
                </c:pt>
                <c:pt idx="18">
                  <c:v>1.3000000000000001E-2</c:v>
                </c:pt>
                <c:pt idx="19">
                  <c:v>1.4999999999999999E-2</c:v>
                </c:pt>
                <c:pt idx="20">
                  <c:v>1.9E-2</c:v>
                </c:pt>
                <c:pt idx="21">
                  <c:v>0.02</c:v>
                </c:pt>
                <c:pt idx="22">
                  <c:v>2.1000000000000001E-2</c:v>
                </c:pt>
                <c:pt idx="23">
                  <c:v>2.2000000000000002E-2</c:v>
                </c:pt>
                <c:pt idx="24">
                  <c:v>0.02</c:v>
                </c:pt>
                <c:pt idx="25">
                  <c:v>2.1000000000000001E-2</c:v>
                </c:pt>
                <c:pt idx="26">
                  <c:v>2.2000000000000002E-2</c:v>
                </c:pt>
                <c:pt idx="27">
                  <c:v>2.5000000000000001E-2</c:v>
                </c:pt>
                <c:pt idx="28">
                  <c:v>2.7000000000000003E-2</c:v>
                </c:pt>
                <c:pt idx="29">
                  <c:v>2.7000000000000003E-2</c:v>
                </c:pt>
                <c:pt idx="30">
                  <c:v>2.6000000000000002E-2</c:v>
                </c:pt>
                <c:pt idx="31">
                  <c:v>2.7999999999999997E-2</c:v>
                </c:pt>
                <c:pt idx="32">
                  <c:v>2.7999999999999997E-2</c:v>
                </c:pt>
                <c:pt idx="33">
                  <c:v>2.4E-2</c:v>
                </c:pt>
                <c:pt idx="34">
                  <c:v>2.2000000000000002E-2</c:v>
                </c:pt>
                <c:pt idx="35">
                  <c:v>2.1000000000000001E-2</c:v>
                </c:pt>
                <c:pt idx="36">
                  <c:v>2.1000000000000001E-2</c:v>
                </c:pt>
                <c:pt idx="37">
                  <c:v>2.2000000000000002E-2</c:v>
                </c:pt>
                <c:pt idx="38">
                  <c:v>2.6000000000000002E-2</c:v>
                </c:pt>
                <c:pt idx="39">
                  <c:v>2.8999999999999998E-2</c:v>
                </c:pt>
                <c:pt idx="40">
                  <c:v>3.2000000000000001E-2</c:v>
                </c:pt>
                <c:pt idx="41">
                  <c:v>3.3000000000000002E-2</c:v>
                </c:pt>
                <c:pt idx="42">
                  <c:v>3.5000000000000003E-2</c:v>
                </c:pt>
                <c:pt idx="43">
                  <c:v>4.2999999999999997E-2</c:v>
                </c:pt>
                <c:pt idx="44">
                  <c:v>4.7E-2</c:v>
                </c:pt>
                <c:pt idx="45">
                  <c:v>4.7E-2</c:v>
                </c:pt>
                <c:pt idx="46">
                  <c:v>5.2000000000000005E-2</c:v>
                </c:pt>
                <c:pt idx="47">
                  <c:v>5.4000000000000006E-2</c:v>
                </c:pt>
                <c:pt idx="48">
                  <c:v>5.0999999999999997E-2</c:v>
                </c:pt>
                <c:pt idx="49">
                  <c:v>4.5999999999999999E-2</c:v>
                </c:pt>
                <c:pt idx="50">
                  <c:v>4.2999999999999997E-2</c:v>
                </c:pt>
                <c:pt idx="51">
                  <c:v>4.0999999999999995E-2</c:v>
                </c:pt>
                <c:pt idx="52">
                  <c:v>3.7999999999999999E-2</c:v>
                </c:pt>
                <c:pt idx="53">
                  <c:v>4.0999999999999995E-2</c:v>
                </c:pt>
                <c:pt idx="54">
                  <c:v>5.2000000000000005E-2</c:v>
                </c:pt>
                <c:pt idx="55">
                  <c:v>4.9000000000000002E-2</c:v>
                </c:pt>
                <c:pt idx="56">
                  <c:v>4.4999999999999998E-2</c:v>
                </c:pt>
                <c:pt idx="57">
                  <c:v>4.2999999999999997E-2</c:v>
                </c:pt>
                <c:pt idx="58">
                  <c:v>3.9E-2</c:v>
                </c:pt>
                <c:pt idx="59">
                  <c:v>3.5000000000000003E-2</c:v>
                </c:pt>
                <c:pt idx="60">
                  <c:v>3.3000000000000002E-2</c:v>
                </c:pt>
                <c:pt idx="61">
                  <c:v>0.03</c:v>
                </c:pt>
                <c:pt idx="62">
                  <c:v>2.7000000000000003E-2</c:v>
                </c:pt>
                <c:pt idx="63">
                  <c:v>2.4E-2</c:v>
                </c:pt>
                <c:pt idx="64">
                  <c:v>2.3E-2</c:v>
                </c:pt>
                <c:pt idx="65">
                  <c:v>2.8999999999999998E-2</c:v>
                </c:pt>
                <c:pt idx="66">
                  <c:v>2.7999999999999997E-2</c:v>
                </c:pt>
                <c:pt idx="67">
                  <c:v>2.6000000000000002E-2</c:v>
                </c:pt>
              </c:numCache>
            </c:numRef>
          </c:xVal>
          <c:yVal>
            <c:numRef>
              <c:f>元データ!$C$2:$C$69</c:f>
              <c:numCache>
                <c:formatCode>0.0%</c:formatCode>
                <c:ptCount val="68"/>
                <c:pt idx="0">
                  <c:v>-5.9880239520956335E-3</c:v>
                </c:pt>
                <c:pt idx="1">
                  <c:v>6.0240963855420215E-3</c:v>
                </c:pt>
                <c:pt idx="2">
                  <c:v>2.9940119760478945E-2</c:v>
                </c:pt>
                <c:pt idx="3">
                  <c:v>-5.8139534883719923E-3</c:v>
                </c:pt>
                <c:pt idx="4">
                  <c:v>1.754385964912264E-2</c:v>
                </c:pt>
                <c:pt idx="5">
                  <c:v>4.0229885057471382E-2</c:v>
                </c:pt>
                <c:pt idx="6">
                  <c:v>6.0773480662983381E-2</c:v>
                </c:pt>
                <c:pt idx="7">
                  <c:v>6.25E-2</c:v>
                </c:pt>
                <c:pt idx="8">
                  <c:v>7.3529411764705843E-2</c:v>
                </c:pt>
                <c:pt idx="9">
                  <c:v>4.1095890410959068E-2</c:v>
                </c:pt>
                <c:pt idx="10">
                  <c:v>6.578947368421062E-2</c:v>
                </c:pt>
                <c:pt idx="11">
                  <c:v>4.5267489711934061E-2</c:v>
                </c:pt>
                <c:pt idx="12">
                  <c:v>4.3307086614173373E-2</c:v>
                </c:pt>
                <c:pt idx="13">
                  <c:v>4.9056603773584895E-2</c:v>
                </c:pt>
                <c:pt idx="14">
                  <c:v>6.4748201438848962E-2</c:v>
                </c:pt>
                <c:pt idx="15">
                  <c:v>7.0945945945945832E-2</c:v>
                </c:pt>
                <c:pt idx="16">
                  <c:v>5.6782334384858135E-2</c:v>
                </c:pt>
                <c:pt idx="17">
                  <c:v>5.0746268656716609E-2</c:v>
                </c:pt>
                <c:pt idx="18">
                  <c:v>0.16193181818181812</c:v>
                </c:pt>
                <c:pt idx="19">
                  <c:v>0.21760391198044005</c:v>
                </c:pt>
                <c:pt idx="20">
                  <c:v>0.10441767068273089</c:v>
                </c:pt>
                <c:pt idx="21">
                  <c:v>9.2727272727272769E-2</c:v>
                </c:pt>
                <c:pt idx="22">
                  <c:v>6.821963394342756E-2</c:v>
                </c:pt>
                <c:pt idx="23">
                  <c:v>3.4267912772585785E-2</c:v>
                </c:pt>
                <c:pt idx="24">
                  <c:v>4.6686746987951722E-2</c:v>
                </c:pt>
                <c:pt idx="25">
                  <c:v>7.9136690647481966E-2</c:v>
                </c:pt>
                <c:pt idx="26">
                  <c:v>4.1333333333333222E-2</c:v>
                </c:pt>
                <c:pt idx="27">
                  <c:v>2.3047375160051287E-2</c:v>
                </c:pt>
                <c:pt idx="28">
                  <c:v>1.8773466833541974E-2</c:v>
                </c:pt>
                <c:pt idx="29">
                  <c:v>2.2113022113022129E-2</c:v>
                </c:pt>
                <c:pt idx="30">
                  <c:v>1.9230769230769162E-2</c:v>
                </c:pt>
                <c:pt idx="31">
                  <c:v>-2.3584905660377631E-3</c:v>
                </c:pt>
                <c:pt idx="32">
                  <c:v>2.3640661938535423E-3</c:v>
                </c:pt>
                <c:pt idx="33">
                  <c:v>5.8962264150943522E-3</c:v>
                </c:pt>
                <c:pt idx="34">
                  <c:v>2.9308323563892236E-2</c:v>
                </c:pt>
                <c:pt idx="35">
                  <c:v>3.0751708428246038E-2</c:v>
                </c:pt>
                <c:pt idx="36">
                  <c:v>2.8729281767955639E-2</c:v>
                </c:pt>
                <c:pt idx="37">
                  <c:v>1.5037593984962516E-2</c:v>
                </c:pt>
                <c:pt idx="38">
                  <c:v>1.0582010582010692E-2</c:v>
                </c:pt>
                <c:pt idx="39">
                  <c:v>2.0942408376962707E-3</c:v>
                </c:pt>
                <c:pt idx="40">
                  <c:v>-3.1347962382445305E-3</c:v>
                </c:pt>
                <c:pt idx="41">
                  <c:v>1.0482180293500676E-3</c:v>
                </c:pt>
                <c:pt idx="42">
                  <c:v>2.1989528795811397E-2</c:v>
                </c:pt>
                <c:pt idx="43">
                  <c:v>0</c:v>
                </c:pt>
                <c:pt idx="44">
                  <c:v>-5.1229508196721785E-3</c:v>
                </c:pt>
                <c:pt idx="45">
                  <c:v>-8.2389289392378329E-3</c:v>
                </c:pt>
                <c:pt idx="46">
                  <c:v>-1.2461059190031154E-2</c:v>
                </c:pt>
                <c:pt idx="47">
                  <c:v>-7.3606729758147749E-3</c:v>
                </c:pt>
                <c:pt idx="48">
                  <c:v>-2.1186440677966045E-3</c:v>
                </c:pt>
                <c:pt idx="49">
                  <c:v>0</c:v>
                </c:pt>
                <c:pt idx="50">
                  <c:v>-4.2462845010616812E-3</c:v>
                </c:pt>
                <c:pt idx="51">
                  <c:v>3.1982942430703876E-3</c:v>
                </c:pt>
                <c:pt idx="52">
                  <c:v>4.2507970244420878E-3</c:v>
                </c:pt>
                <c:pt idx="53">
                  <c:v>1.2698412698412653E-2</c:v>
                </c:pt>
                <c:pt idx="54">
                  <c:v>-1.8808777429467072E-2</c:v>
                </c:pt>
                <c:pt idx="55">
                  <c:v>-5.3248136315229289E-3</c:v>
                </c:pt>
                <c:pt idx="56">
                  <c:v>-1.0706638115632883E-3</c:v>
                </c:pt>
                <c:pt idx="57">
                  <c:v>-2.143622722400873E-3</c:v>
                </c:pt>
                <c:pt idx="58">
                  <c:v>1.1815252416756294E-2</c:v>
                </c:pt>
                <c:pt idx="59">
                  <c:v>3.5031847133757843E-2</c:v>
                </c:pt>
                <c:pt idx="60">
                  <c:v>3.0769230769229772E-3</c:v>
                </c:pt>
                <c:pt idx="61">
                  <c:v>0</c:v>
                </c:pt>
                <c:pt idx="62">
                  <c:v>9.2024539877302303E-3</c:v>
                </c:pt>
                <c:pt idx="63">
                  <c:v>9.1185410334344574E-3</c:v>
                </c:pt>
                <c:pt idx="64">
                  <c:v>6.0240963855422436E-3</c:v>
                </c:pt>
                <c:pt idx="65">
                  <c:v>-3.9920159680639777E-3</c:v>
                </c:pt>
                <c:pt idx="66">
                  <c:v>1.0020040080160886E-3</c:v>
                </c:pt>
                <c:pt idx="67">
                  <c:v>3.8038038038038069E-2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元データ!$A$2:$A$69</c15:f>
                <c15:dlblRangeCache>
                  <c:ptCount val="68"/>
                  <c:pt idx="0">
                    <c:v>55</c:v>
                  </c:pt>
                  <c:pt idx="1">
                    <c:v>56</c:v>
                  </c:pt>
                  <c:pt idx="2">
                    <c:v>57</c:v>
                  </c:pt>
                  <c:pt idx="3">
                    <c:v>58</c:v>
                  </c:pt>
                  <c:pt idx="4">
                    <c:v>59</c:v>
                  </c:pt>
                  <c:pt idx="5">
                    <c:v>60</c:v>
                  </c:pt>
                  <c:pt idx="6">
                    <c:v>61</c:v>
                  </c:pt>
                  <c:pt idx="7">
                    <c:v>62</c:v>
                  </c:pt>
                  <c:pt idx="8">
                    <c:v>63</c:v>
                  </c:pt>
                  <c:pt idx="9">
                    <c:v>64</c:v>
                  </c:pt>
                  <c:pt idx="10">
                    <c:v>65</c:v>
                  </c:pt>
                  <c:pt idx="11">
                    <c:v>66</c:v>
                  </c:pt>
                  <c:pt idx="12">
                    <c:v>67</c:v>
                  </c:pt>
                  <c:pt idx="13">
                    <c:v>68</c:v>
                  </c:pt>
                  <c:pt idx="14">
                    <c:v>69</c:v>
                  </c:pt>
                  <c:pt idx="15">
                    <c:v>70</c:v>
                  </c:pt>
                  <c:pt idx="16">
                    <c:v>71</c:v>
                  </c:pt>
                  <c:pt idx="17">
                    <c:v>72</c:v>
                  </c:pt>
                  <c:pt idx="18">
                    <c:v>73</c:v>
                  </c:pt>
                  <c:pt idx="19">
                    <c:v>74</c:v>
                  </c:pt>
                  <c:pt idx="20">
                    <c:v>75</c:v>
                  </c:pt>
                  <c:pt idx="21">
                    <c:v>76</c:v>
                  </c:pt>
                  <c:pt idx="22">
                    <c:v>77</c:v>
                  </c:pt>
                  <c:pt idx="23">
                    <c:v>78</c:v>
                  </c:pt>
                  <c:pt idx="24">
                    <c:v>79</c:v>
                  </c:pt>
                  <c:pt idx="25">
                    <c:v>80</c:v>
                  </c:pt>
                  <c:pt idx="26">
                    <c:v>81</c:v>
                  </c:pt>
                  <c:pt idx="27">
                    <c:v>82</c:v>
                  </c:pt>
                  <c:pt idx="28">
                    <c:v>83</c:v>
                  </c:pt>
                  <c:pt idx="29">
                    <c:v>84</c:v>
                  </c:pt>
                  <c:pt idx="30">
                    <c:v>85</c:v>
                  </c:pt>
                  <c:pt idx="31">
                    <c:v>86</c:v>
                  </c:pt>
                  <c:pt idx="32">
                    <c:v>87</c:v>
                  </c:pt>
                  <c:pt idx="33">
                    <c:v>88</c:v>
                  </c:pt>
                  <c:pt idx="34">
                    <c:v>89</c:v>
                  </c:pt>
                  <c:pt idx="35">
                    <c:v>90</c:v>
                  </c:pt>
                  <c:pt idx="36">
                    <c:v>91</c:v>
                  </c:pt>
                  <c:pt idx="37">
                    <c:v>92</c:v>
                  </c:pt>
                  <c:pt idx="38">
                    <c:v>93</c:v>
                  </c:pt>
                  <c:pt idx="39">
                    <c:v>94</c:v>
                  </c:pt>
                  <c:pt idx="40">
                    <c:v>95</c:v>
                  </c:pt>
                  <c:pt idx="41">
                    <c:v>96</c:v>
                  </c:pt>
                  <c:pt idx="42">
                    <c:v>97</c:v>
                  </c:pt>
                  <c:pt idx="43">
                    <c:v>98</c:v>
                  </c:pt>
                  <c:pt idx="44">
                    <c:v>99</c:v>
                  </c:pt>
                  <c:pt idx="45">
                    <c:v>00</c:v>
                  </c:pt>
                  <c:pt idx="46">
                    <c:v>01</c:v>
                  </c:pt>
                  <c:pt idx="47">
                    <c:v>02</c:v>
                  </c:pt>
                  <c:pt idx="48">
                    <c:v>03</c:v>
                  </c:pt>
                  <c:pt idx="49">
                    <c:v>04</c:v>
                  </c:pt>
                  <c:pt idx="50">
                    <c:v>05</c:v>
                  </c:pt>
                  <c:pt idx="51">
                    <c:v>06</c:v>
                  </c:pt>
                  <c:pt idx="52">
                    <c:v>07</c:v>
                  </c:pt>
                  <c:pt idx="53">
                    <c:v>08</c:v>
                  </c:pt>
                  <c:pt idx="54">
                    <c:v>09</c:v>
                  </c:pt>
                  <c:pt idx="55">
                    <c:v>10</c:v>
                  </c:pt>
                  <c:pt idx="56">
                    <c:v>11</c:v>
                  </c:pt>
                  <c:pt idx="57">
                    <c:v>12</c:v>
                  </c:pt>
                  <c:pt idx="58">
                    <c:v>13</c:v>
                  </c:pt>
                  <c:pt idx="59">
                    <c:v>14</c:v>
                  </c:pt>
                  <c:pt idx="60">
                    <c:v>15</c:v>
                  </c:pt>
                  <c:pt idx="61">
                    <c:v>16</c:v>
                  </c:pt>
                  <c:pt idx="62">
                    <c:v>17</c:v>
                  </c:pt>
                  <c:pt idx="63">
                    <c:v>18</c:v>
                  </c:pt>
                  <c:pt idx="64">
                    <c:v>19</c:v>
                  </c:pt>
                  <c:pt idx="65">
                    <c:v>20</c:v>
                  </c:pt>
                  <c:pt idx="66">
                    <c:v>21</c:v>
                  </c:pt>
                  <c:pt idx="67">
                    <c:v>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40-D52D-4963-8D31-B59201B88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846088"/>
        <c:axId val="473844128"/>
      </c:scatterChart>
      <c:valAx>
        <c:axId val="473846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44128"/>
        <c:crosses val="autoZero"/>
        <c:crossBetween val="midCat"/>
      </c:valAx>
      <c:valAx>
        <c:axId val="47384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46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7-18</a:t>
            </a:r>
            <a:r>
              <a:rPr lang="ja-JP" altLang="en-US" b="1"/>
              <a:t>：貨幣ストック（</a:t>
            </a:r>
            <a:r>
              <a:rPr lang="en-US" altLang="ja-JP" b="1"/>
              <a:t>M1</a:t>
            </a:r>
            <a:r>
              <a:rPr lang="ja-JP" altLang="en-US" b="1"/>
              <a:t>）の増加率とインフレ率の推移</a:t>
            </a:r>
            <a:endParaRPr lang="en-US" altLang="ja-JP" b="1"/>
          </a:p>
          <a:p>
            <a:pPr>
              <a:defRPr/>
            </a:pPr>
            <a:r>
              <a:rPr lang="ja-JP" altLang="en-US"/>
              <a:t>（出所：日本銀行、総務省）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元データ!$H$10</c:f>
              <c:strCache>
                <c:ptCount val="1"/>
                <c:pt idx="0">
                  <c:v>消費者物価上昇率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元データ!$G$11:$G$69</c:f>
              <c:strCache>
                <c:ptCount val="59"/>
                <c:pt idx="0">
                  <c:v>1964年度</c:v>
                </c:pt>
                <c:pt idx="1">
                  <c:v>1965</c:v>
                </c:pt>
                <c:pt idx="2">
                  <c:v>1966</c:v>
                </c:pt>
                <c:pt idx="3">
                  <c:v>1967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1973</c:v>
                </c:pt>
                <c:pt idx="10">
                  <c:v>1974</c:v>
                </c:pt>
                <c:pt idx="11">
                  <c:v>1975</c:v>
                </c:pt>
                <c:pt idx="12">
                  <c:v>1976</c:v>
                </c:pt>
                <c:pt idx="13">
                  <c:v>1977</c:v>
                </c:pt>
                <c:pt idx="14">
                  <c:v>1978</c:v>
                </c:pt>
                <c:pt idx="15">
                  <c:v>1979</c:v>
                </c:pt>
                <c:pt idx="16">
                  <c:v>1980</c:v>
                </c:pt>
                <c:pt idx="17">
                  <c:v>1981</c:v>
                </c:pt>
                <c:pt idx="18">
                  <c:v>1982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</c:strCache>
            </c:strRef>
          </c:cat>
          <c:val>
            <c:numRef>
              <c:f>元データ!$H$11:$H$69</c:f>
              <c:numCache>
                <c:formatCode>0.0%</c:formatCode>
                <c:ptCount val="59"/>
                <c:pt idx="0">
                  <c:v>4.1095890410959068E-2</c:v>
                </c:pt>
                <c:pt idx="1">
                  <c:v>6.578947368421062E-2</c:v>
                </c:pt>
                <c:pt idx="2">
                  <c:v>4.5267489711934061E-2</c:v>
                </c:pt>
                <c:pt idx="3">
                  <c:v>4.3307086614173373E-2</c:v>
                </c:pt>
                <c:pt idx="4">
                  <c:v>4.9056603773584895E-2</c:v>
                </c:pt>
                <c:pt idx="5">
                  <c:v>6.4748201438848962E-2</c:v>
                </c:pt>
                <c:pt idx="6">
                  <c:v>7.0945945945945832E-2</c:v>
                </c:pt>
                <c:pt idx="7">
                  <c:v>5.6782334384858135E-2</c:v>
                </c:pt>
                <c:pt idx="8">
                  <c:v>5.0746268656716609E-2</c:v>
                </c:pt>
                <c:pt idx="9">
                  <c:v>0.16193181818181812</c:v>
                </c:pt>
                <c:pt idx="10">
                  <c:v>0.21760391198044005</c:v>
                </c:pt>
                <c:pt idx="11">
                  <c:v>0.10441767068273089</c:v>
                </c:pt>
                <c:pt idx="12">
                  <c:v>9.2727272727272769E-2</c:v>
                </c:pt>
                <c:pt idx="13">
                  <c:v>6.821963394342756E-2</c:v>
                </c:pt>
                <c:pt idx="14">
                  <c:v>3.4267912772585785E-2</c:v>
                </c:pt>
                <c:pt idx="15">
                  <c:v>4.6686746987951722E-2</c:v>
                </c:pt>
                <c:pt idx="16">
                  <c:v>7.9136690647481966E-2</c:v>
                </c:pt>
                <c:pt idx="17">
                  <c:v>4.1333333333333222E-2</c:v>
                </c:pt>
                <c:pt idx="18">
                  <c:v>2.3047375160051287E-2</c:v>
                </c:pt>
                <c:pt idx="19">
                  <c:v>1.8773466833541974E-2</c:v>
                </c:pt>
                <c:pt idx="20">
                  <c:v>2.2113022113022129E-2</c:v>
                </c:pt>
                <c:pt idx="21">
                  <c:v>1.9230769230769162E-2</c:v>
                </c:pt>
                <c:pt idx="22">
                  <c:v>-2.3584905660377631E-3</c:v>
                </c:pt>
                <c:pt idx="23">
                  <c:v>2.3640661938535423E-3</c:v>
                </c:pt>
                <c:pt idx="24">
                  <c:v>5.8962264150943522E-3</c:v>
                </c:pt>
                <c:pt idx="25">
                  <c:v>2.9308323563892236E-2</c:v>
                </c:pt>
                <c:pt idx="26">
                  <c:v>3.0751708428246038E-2</c:v>
                </c:pt>
                <c:pt idx="27">
                  <c:v>2.8729281767955639E-2</c:v>
                </c:pt>
                <c:pt idx="28">
                  <c:v>1.5037593984962516E-2</c:v>
                </c:pt>
                <c:pt idx="29">
                  <c:v>1.0582010582010692E-2</c:v>
                </c:pt>
                <c:pt idx="30">
                  <c:v>2.0942408376962707E-3</c:v>
                </c:pt>
                <c:pt idx="31">
                  <c:v>-3.1347962382445305E-3</c:v>
                </c:pt>
                <c:pt idx="32">
                  <c:v>1.0482180293500676E-3</c:v>
                </c:pt>
                <c:pt idx="33">
                  <c:v>2.1989528795811397E-2</c:v>
                </c:pt>
                <c:pt idx="34">
                  <c:v>0</c:v>
                </c:pt>
                <c:pt idx="35">
                  <c:v>-5.1229508196721785E-3</c:v>
                </c:pt>
                <c:pt idx="36">
                  <c:v>-8.2389289392378329E-3</c:v>
                </c:pt>
                <c:pt idx="37">
                  <c:v>-1.2461059190031154E-2</c:v>
                </c:pt>
                <c:pt idx="38">
                  <c:v>-7.3606729758147749E-3</c:v>
                </c:pt>
                <c:pt idx="39">
                  <c:v>-2.1186440677966045E-3</c:v>
                </c:pt>
                <c:pt idx="40">
                  <c:v>0</c:v>
                </c:pt>
                <c:pt idx="41">
                  <c:v>-4.2462845010616812E-3</c:v>
                </c:pt>
                <c:pt idx="42">
                  <c:v>3.1982942430703876E-3</c:v>
                </c:pt>
                <c:pt idx="43">
                  <c:v>4.2507970244420878E-3</c:v>
                </c:pt>
                <c:pt idx="44">
                  <c:v>1.2698412698412653E-2</c:v>
                </c:pt>
                <c:pt idx="45">
                  <c:v>-1.8808777429467072E-2</c:v>
                </c:pt>
                <c:pt idx="46">
                  <c:v>-5.3248136315229289E-3</c:v>
                </c:pt>
                <c:pt idx="47">
                  <c:v>-1.0706638115632883E-3</c:v>
                </c:pt>
                <c:pt idx="48">
                  <c:v>-2.143622722400873E-3</c:v>
                </c:pt>
                <c:pt idx="49">
                  <c:v>1.1815252416756294E-2</c:v>
                </c:pt>
                <c:pt idx="50">
                  <c:v>3.5031847133757843E-2</c:v>
                </c:pt>
                <c:pt idx="51">
                  <c:v>3.0769230769229772E-3</c:v>
                </c:pt>
                <c:pt idx="52">
                  <c:v>0</c:v>
                </c:pt>
                <c:pt idx="53">
                  <c:v>9.2024539877302303E-3</c:v>
                </c:pt>
                <c:pt idx="54">
                  <c:v>9.1185410334344574E-3</c:v>
                </c:pt>
                <c:pt idx="55">
                  <c:v>6.0240963855422436E-3</c:v>
                </c:pt>
                <c:pt idx="56">
                  <c:v>-3.9920159680639777E-3</c:v>
                </c:pt>
                <c:pt idx="57">
                  <c:v>1.0020040080160886E-3</c:v>
                </c:pt>
                <c:pt idx="58">
                  <c:v>3.8038038038038069E-2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9A-4DA9-B086-4BE137E37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841384"/>
        <c:axId val="473841776"/>
      </c:lineChart>
      <c:lineChart>
        <c:grouping val="standard"/>
        <c:varyColors val="0"/>
        <c:ser>
          <c:idx val="1"/>
          <c:order val="1"/>
          <c:tx>
            <c:strRef>
              <c:f>元データ!$I$10</c:f>
              <c:strCache>
                <c:ptCount val="1"/>
                <c:pt idx="0">
                  <c:v>M1変化率（ただし、2004年度以降のM1変化率にはゆうちょ銀行を含む、右目盛り）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元データ!$G$11:$G$69</c:f>
              <c:strCache>
                <c:ptCount val="59"/>
                <c:pt idx="0">
                  <c:v>1964年度</c:v>
                </c:pt>
                <c:pt idx="1">
                  <c:v>1965</c:v>
                </c:pt>
                <c:pt idx="2">
                  <c:v>1966</c:v>
                </c:pt>
                <c:pt idx="3">
                  <c:v>1967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1973</c:v>
                </c:pt>
                <c:pt idx="10">
                  <c:v>1974</c:v>
                </c:pt>
                <c:pt idx="11">
                  <c:v>1975</c:v>
                </c:pt>
                <c:pt idx="12">
                  <c:v>1976</c:v>
                </c:pt>
                <c:pt idx="13">
                  <c:v>1977</c:v>
                </c:pt>
                <c:pt idx="14">
                  <c:v>1978</c:v>
                </c:pt>
                <c:pt idx="15">
                  <c:v>1979</c:v>
                </c:pt>
                <c:pt idx="16">
                  <c:v>1980</c:v>
                </c:pt>
                <c:pt idx="17">
                  <c:v>1981</c:v>
                </c:pt>
                <c:pt idx="18">
                  <c:v>1982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</c:strCache>
            </c:strRef>
          </c:cat>
          <c:val>
            <c:numRef>
              <c:f>元データ!$I$11:$I$69</c:f>
              <c:numCache>
                <c:formatCode>0.0%</c:formatCode>
                <c:ptCount val="59"/>
                <c:pt idx="0">
                  <c:v>0.15320937003705604</c:v>
                </c:pt>
                <c:pt idx="1">
                  <c:v>0.14532830673713026</c:v>
                </c:pt>
                <c:pt idx="2">
                  <c:v>0.15349313977268531</c:v>
                </c:pt>
                <c:pt idx="3">
                  <c:v>0.15909519321395305</c:v>
                </c:pt>
                <c:pt idx="4">
                  <c:v>0.16639399610141936</c:v>
                </c:pt>
                <c:pt idx="5">
                  <c:v>0.2094858637922612</c:v>
                </c:pt>
                <c:pt idx="6">
                  <c:v>0.19866574089470412</c:v>
                </c:pt>
                <c:pt idx="7">
                  <c:v>0.23734067258770941</c:v>
                </c:pt>
                <c:pt idx="8">
                  <c:v>0.233200424372628</c:v>
                </c:pt>
                <c:pt idx="9">
                  <c:v>0.2481717013437561</c:v>
                </c:pt>
                <c:pt idx="10">
                  <c:v>0.12659378382133202</c:v>
                </c:pt>
                <c:pt idx="11">
                  <c:v>0.11941034691659791</c:v>
                </c:pt>
                <c:pt idx="12">
                  <c:v>0.1278813566984196</c:v>
                </c:pt>
                <c:pt idx="13">
                  <c:v>6.3296500652669119E-2</c:v>
                </c:pt>
                <c:pt idx="14">
                  <c:v>0.11003287482135105</c:v>
                </c:pt>
                <c:pt idx="15">
                  <c:v>9.7273995649415079E-2</c:v>
                </c:pt>
                <c:pt idx="16">
                  <c:v>4.7368388475612644E-3</c:v>
                </c:pt>
                <c:pt idx="17">
                  <c:v>5.3699918028253135E-2</c:v>
                </c:pt>
                <c:pt idx="18">
                  <c:v>5.6392685101586348E-2</c:v>
                </c:pt>
                <c:pt idx="19">
                  <c:v>2.5351154695557376E-2</c:v>
                </c:pt>
                <c:pt idx="20">
                  <c:v>3.9892066364469736E-2</c:v>
                </c:pt>
                <c:pt idx="21">
                  <c:v>4.5268602180562167E-2</c:v>
                </c:pt>
                <c:pt idx="22">
                  <c:v>8.4409811923140454E-2</c:v>
                </c:pt>
                <c:pt idx="23">
                  <c:v>0.10209291146025934</c:v>
                </c:pt>
                <c:pt idx="24">
                  <c:v>8.4907205099006289E-2</c:v>
                </c:pt>
                <c:pt idx="25">
                  <c:v>1.9806374149371697E-2</c:v>
                </c:pt>
                <c:pt idx="26">
                  <c:v>2.9940274879029172E-2</c:v>
                </c:pt>
                <c:pt idx="27">
                  <c:v>6.4611639901384077E-2</c:v>
                </c:pt>
                <c:pt idx="28">
                  <c:v>3.1490820145991583E-2</c:v>
                </c:pt>
                <c:pt idx="29">
                  <c:v>3.678127053441349E-2</c:v>
                </c:pt>
                <c:pt idx="30">
                  <c:v>5.454911229253212E-2</c:v>
                </c:pt>
                <c:pt idx="31">
                  <c:v>0.10814662522206619</c:v>
                </c:pt>
                <c:pt idx="32">
                  <c:v>0.12248616267378054</c:v>
                </c:pt>
                <c:pt idx="33">
                  <c:v>8.7352800518433416E-2</c:v>
                </c:pt>
                <c:pt idx="34">
                  <c:v>7.7661874828849564E-2</c:v>
                </c:pt>
                <c:pt idx="35">
                  <c:v>0.11823112817531878</c:v>
                </c:pt>
                <c:pt idx="36">
                  <c:v>6.4126029909250759E-2</c:v>
                </c:pt>
                <c:pt idx="37">
                  <c:v>0.12268204660672577</c:v>
                </c:pt>
                <c:pt idx="38">
                  <c:v>0.27212752024301357</c:v>
                </c:pt>
                <c:pt idx="39">
                  <c:v>4.760936464851051E-2</c:v>
                </c:pt>
                <c:pt idx="40">
                  <c:v>4.290702905113819E-2</c:v>
                </c:pt>
                <c:pt idx="41">
                  <c:v>4.7531216007742572E-2</c:v>
                </c:pt>
                <c:pt idx="42">
                  <c:v>1.7595508612159083E-2</c:v>
                </c:pt>
                <c:pt idx="43">
                  <c:v>-7.7431068164990347E-4</c:v>
                </c:pt>
                <c:pt idx="44">
                  <c:v>-6.0342663366133031E-3</c:v>
                </c:pt>
                <c:pt idx="45">
                  <c:v>8.5811138717453161E-3</c:v>
                </c:pt>
                <c:pt idx="46">
                  <c:v>2.6377018686585707E-2</c:v>
                </c:pt>
                <c:pt idx="47">
                  <c:v>5.0273508533996258E-2</c:v>
                </c:pt>
                <c:pt idx="48">
                  <c:v>3.4029185809707707E-2</c:v>
                </c:pt>
                <c:pt idx="49">
                  <c:v>5.2073477607149865E-2</c:v>
                </c:pt>
                <c:pt idx="50">
                  <c:v>4.5299635172674213E-2</c:v>
                </c:pt>
                <c:pt idx="51">
                  <c:v>5.1299398940471752E-2</c:v>
                </c:pt>
                <c:pt idx="52">
                  <c:v>8.1116309934070374E-2</c:v>
                </c:pt>
                <c:pt idx="53">
                  <c:v>7.1955278801104416E-2</c:v>
                </c:pt>
                <c:pt idx="54">
                  <c:v>5.8775604063107778E-2</c:v>
                </c:pt>
                <c:pt idx="55">
                  <c:v>5.4638768601096954E-2</c:v>
                </c:pt>
                <c:pt idx="56">
                  <c:v>0.12943607614600072</c:v>
                </c:pt>
                <c:pt idx="57">
                  <c:v>7.9247528718906279E-2</c:v>
                </c:pt>
                <c:pt idx="58">
                  <c:v>5.1243620803064216E-2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9A-4DA9-B086-4BE137E37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846480"/>
        <c:axId val="473842168"/>
      </c:lineChart>
      <c:catAx>
        <c:axId val="473841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41776"/>
        <c:crosses val="autoZero"/>
        <c:auto val="1"/>
        <c:lblAlgn val="ctr"/>
        <c:lblOffset val="100"/>
        <c:noMultiLvlLbl val="0"/>
      </c:catAx>
      <c:valAx>
        <c:axId val="47384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41384"/>
        <c:crosses val="autoZero"/>
        <c:crossBetween val="between"/>
      </c:valAx>
      <c:valAx>
        <c:axId val="47384216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46480"/>
        <c:crosses val="max"/>
        <c:crossBetween val="between"/>
      </c:valAx>
      <c:catAx>
        <c:axId val="473846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3842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7-19</a:t>
            </a:r>
            <a:r>
              <a:rPr lang="ja-JP" altLang="en-US" b="1"/>
              <a:t>：実質</a:t>
            </a:r>
            <a:r>
              <a:rPr lang="en-US" altLang="ja-JP" b="1"/>
              <a:t>GDO</a:t>
            </a:r>
            <a:r>
              <a:rPr lang="ja-JP" altLang="en-US" b="1"/>
              <a:t>成長率と完全失業率の変化幅の推移</a:t>
            </a:r>
            <a:endParaRPr lang="en-US" altLang="ja-JP" b="1"/>
          </a:p>
          <a:p>
            <a:pPr>
              <a:defRPr/>
            </a:pPr>
            <a:r>
              <a:rPr lang="ja-JP" altLang="en-US"/>
              <a:t>（出所：内閣府、総務省）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元データ!$P$2</c:f>
              <c:strCache>
                <c:ptCount val="1"/>
                <c:pt idx="0">
                  <c:v>実質GDP成長率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元データ!$O$3:$O$69</c:f>
              <c:strCache>
                <c:ptCount val="67"/>
                <c:pt idx="0">
                  <c:v>1956年度</c:v>
                </c:pt>
                <c:pt idx="1">
                  <c:v>1957</c:v>
                </c:pt>
                <c:pt idx="2">
                  <c:v>1958</c:v>
                </c:pt>
                <c:pt idx="3">
                  <c:v>1959</c:v>
                </c:pt>
                <c:pt idx="4">
                  <c:v>1960</c:v>
                </c:pt>
                <c:pt idx="5">
                  <c:v>1961</c:v>
                </c:pt>
                <c:pt idx="6">
                  <c:v>1962</c:v>
                </c:pt>
                <c:pt idx="7">
                  <c:v>1963</c:v>
                </c:pt>
                <c:pt idx="8">
                  <c:v>1964</c:v>
                </c:pt>
                <c:pt idx="9">
                  <c:v>1965</c:v>
                </c:pt>
                <c:pt idx="10">
                  <c:v>1966</c:v>
                </c:pt>
                <c:pt idx="11">
                  <c:v>1967</c:v>
                </c:pt>
                <c:pt idx="12">
                  <c:v>1968</c:v>
                </c:pt>
                <c:pt idx="13">
                  <c:v>1969</c:v>
                </c:pt>
                <c:pt idx="14">
                  <c:v>1970</c:v>
                </c:pt>
                <c:pt idx="15">
                  <c:v>1971</c:v>
                </c:pt>
                <c:pt idx="16">
                  <c:v>1972</c:v>
                </c:pt>
                <c:pt idx="17">
                  <c:v>1973</c:v>
                </c:pt>
                <c:pt idx="18">
                  <c:v>1974</c:v>
                </c:pt>
                <c:pt idx="19">
                  <c:v>1975</c:v>
                </c:pt>
                <c:pt idx="20">
                  <c:v>1976</c:v>
                </c:pt>
                <c:pt idx="21">
                  <c:v>1977</c:v>
                </c:pt>
                <c:pt idx="22">
                  <c:v>1978</c:v>
                </c:pt>
                <c:pt idx="23">
                  <c:v>1979</c:v>
                </c:pt>
                <c:pt idx="24">
                  <c:v>1980</c:v>
                </c:pt>
                <c:pt idx="25">
                  <c:v>1981</c:v>
                </c:pt>
                <c:pt idx="26">
                  <c:v>1982</c:v>
                </c:pt>
                <c:pt idx="27">
                  <c:v>1983</c:v>
                </c:pt>
                <c:pt idx="28">
                  <c:v>1984</c:v>
                </c:pt>
                <c:pt idx="29">
                  <c:v>1985</c:v>
                </c:pt>
                <c:pt idx="30">
                  <c:v>1986</c:v>
                </c:pt>
                <c:pt idx="31">
                  <c:v>1987</c:v>
                </c:pt>
                <c:pt idx="32">
                  <c:v>1988</c:v>
                </c:pt>
                <c:pt idx="33">
                  <c:v>1989</c:v>
                </c:pt>
                <c:pt idx="34">
                  <c:v>1990</c:v>
                </c:pt>
                <c:pt idx="35">
                  <c:v>1991</c:v>
                </c:pt>
                <c:pt idx="36">
                  <c:v>1992</c:v>
                </c:pt>
                <c:pt idx="37">
                  <c:v>1993</c:v>
                </c:pt>
                <c:pt idx="38">
                  <c:v>1994</c:v>
                </c:pt>
                <c:pt idx="39">
                  <c:v>1995</c:v>
                </c:pt>
                <c:pt idx="40">
                  <c:v>1996</c:v>
                </c:pt>
                <c:pt idx="41">
                  <c:v>1997</c:v>
                </c:pt>
                <c:pt idx="42">
                  <c:v>1998</c:v>
                </c:pt>
                <c:pt idx="43">
                  <c:v>1999</c:v>
                </c:pt>
                <c:pt idx="44">
                  <c:v>2000</c:v>
                </c:pt>
                <c:pt idx="45">
                  <c:v>2001</c:v>
                </c:pt>
                <c:pt idx="46">
                  <c:v>2002</c:v>
                </c:pt>
                <c:pt idx="47">
                  <c:v>2003</c:v>
                </c:pt>
                <c:pt idx="48">
                  <c:v>2004</c:v>
                </c:pt>
                <c:pt idx="49">
                  <c:v>2005</c:v>
                </c:pt>
                <c:pt idx="50">
                  <c:v>2006</c:v>
                </c:pt>
                <c:pt idx="51">
                  <c:v>2007</c:v>
                </c:pt>
                <c:pt idx="52">
                  <c:v>2008</c:v>
                </c:pt>
                <c:pt idx="53">
                  <c:v>2009</c:v>
                </c:pt>
                <c:pt idx="54">
                  <c:v>2010</c:v>
                </c:pt>
                <c:pt idx="55">
                  <c:v>2011</c:v>
                </c:pt>
                <c:pt idx="56">
                  <c:v>2012</c:v>
                </c:pt>
                <c:pt idx="57">
                  <c:v>2013</c:v>
                </c:pt>
                <c:pt idx="58">
                  <c:v>2014</c:v>
                </c:pt>
                <c:pt idx="59">
                  <c:v>2015</c:v>
                </c:pt>
                <c:pt idx="60">
                  <c:v>2016</c:v>
                </c:pt>
                <c:pt idx="61">
                  <c:v>2017</c:v>
                </c:pt>
                <c:pt idx="62">
                  <c:v>2018</c:v>
                </c:pt>
                <c:pt idx="63">
                  <c:v>2019</c:v>
                </c:pt>
                <c:pt idx="64">
                  <c:v>2020</c:v>
                </c:pt>
                <c:pt idx="65">
                  <c:v>2021</c:v>
                </c:pt>
                <c:pt idx="66">
                  <c:v>2022</c:v>
                </c:pt>
              </c:strCache>
            </c:strRef>
          </c:cat>
          <c:val>
            <c:numRef>
              <c:f>元データ!$P$3:$P$69</c:f>
              <c:numCache>
                <c:formatCode>0.0%</c:formatCode>
                <c:ptCount val="67"/>
                <c:pt idx="0">
                  <c:v>6.7908792994474165E-2</c:v>
                </c:pt>
                <c:pt idx="1">
                  <c:v>8.1451631806355174E-2</c:v>
                </c:pt>
                <c:pt idx="2">
                  <c:v>6.5843398410900811E-2</c:v>
                </c:pt>
                <c:pt idx="3">
                  <c:v>0.11215198754111588</c:v>
                </c:pt>
                <c:pt idx="4">
                  <c:v>0.12000786247375372</c:v>
                </c:pt>
                <c:pt idx="5">
                  <c:v>0.11728325358721481</c:v>
                </c:pt>
                <c:pt idx="6">
                  <c:v>7.5414399286939604E-2</c:v>
                </c:pt>
                <c:pt idx="7">
                  <c:v>0.10398977335388038</c:v>
                </c:pt>
                <c:pt idx="8">
                  <c:v>9.4881669700776827E-2</c:v>
                </c:pt>
                <c:pt idx="9">
                  <c:v>6.1901367353075276E-2</c:v>
                </c:pt>
                <c:pt idx="10">
                  <c:v>0.11044539655739727</c:v>
                </c:pt>
                <c:pt idx="11">
                  <c:v>0.11040242385341204</c:v>
                </c:pt>
                <c:pt idx="12">
                  <c:v>0.12361577022161274</c:v>
                </c:pt>
                <c:pt idx="13">
                  <c:v>0.12021731974437633</c:v>
                </c:pt>
                <c:pt idx="14">
                  <c:v>8.2459314277984364E-2</c:v>
                </c:pt>
                <c:pt idx="15">
                  <c:v>5.0427938334873357E-2</c:v>
                </c:pt>
                <c:pt idx="16">
                  <c:v>9.0789440140283784E-2</c:v>
                </c:pt>
                <c:pt idx="17">
                  <c:v>5.0920997458922423E-2</c:v>
                </c:pt>
                <c:pt idx="18">
                  <c:v>-4.725583034123626E-3</c:v>
                </c:pt>
                <c:pt idx="19">
                  <c:v>3.9812918277709164E-2</c:v>
                </c:pt>
                <c:pt idx="20">
                  <c:v>3.7637967467170963E-2</c:v>
                </c:pt>
                <c:pt idx="21">
                  <c:v>4.5275744826345665E-2</c:v>
                </c:pt>
                <c:pt idx="22">
                  <c:v>5.4144759486550287E-2</c:v>
                </c:pt>
                <c:pt idx="23">
                  <c:v>5.148787927590015E-2</c:v>
                </c:pt>
                <c:pt idx="24">
                  <c:v>2.5994977577846745E-2</c:v>
                </c:pt>
                <c:pt idx="25">
                  <c:v>2.8893930154597847E-2</c:v>
                </c:pt>
                <c:pt idx="26">
                  <c:v>2.6159556497142855E-2</c:v>
                </c:pt>
                <c:pt idx="27">
                  <c:v>1.8513442258349944E-2</c:v>
                </c:pt>
                <c:pt idx="28">
                  <c:v>3.5366334155136681E-2</c:v>
                </c:pt>
                <c:pt idx="29">
                  <c:v>4.8433535952052464E-2</c:v>
                </c:pt>
                <c:pt idx="30">
                  <c:v>2.1239220220796495E-2</c:v>
                </c:pt>
                <c:pt idx="31">
                  <c:v>5.4667344464699452E-2</c:v>
                </c:pt>
                <c:pt idx="32">
                  <c:v>5.811580137221406E-2</c:v>
                </c:pt>
                <c:pt idx="33">
                  <c:v>4.0171522757284306E-2</c:v>
                </c:pt>
                <c:pt idx="34">
                  <c:v>5.8638986606960319E-2</c:v>
                </c:pt>
                <c:pt idx="35">
                  <c:v>1.6819001993321869E-2</c:v>
                </c:pt>
                <c:pt idx="36">
                  <c:v>7.7622838486588464E-3</c:v>
                </c:pt>
                <c:pt idx="37">
                  <c:v>-6.2423990614299818E-3</c:v>
                </c:pt>
                <c:pt idx="38">
                  <c:v>1.3022408607616276E-2</c:v>
                </c:pt>
                <c:pt idx="39">
                  <c:v>3.1809660862302858E-2</c:v>
                </c:pt>
                <c:pt idx="40">
                  <c:v>2.9476069692936813E-2</c:v>
                </c:pt>
                <c:pt idx="41">
                  <c:v>-1.2490410987694434E-3</c:v>
                </c:pt>
                <c:pt idx="42">
                  <c:v>-9.8911914230888076E-3</c:v>
                </c:pt>
                <c:pt idx="43">
                  <c:v>5.9692635846655406E-3</c:v>
                </c:pt>
                <c:pt idx="44">
                  <c:v>2.5999173073375959E-2</c:v>
                </c:pt>
                <c:pt idx="45">
                  <c:v>-7.2345975740941704E-3</c:v>
                </c:pt>
                <c:pt idx="46">
                  <c:v>9.1972500137416091E-3</c:v>
                </c:pt>
                <c:pt idx="47">
                  <c:v>1.927794640420144E-2</c:v>
                </c:pt>
                <c:pt idx="48">
                  <c:v>1.6816648962383773E-2</c:v>
                </c:pt>
                <c:pt idx="49">
                  <c:v>2.1561282262302583E-2</c:v>
                </c:pt>
                <c:pt idx="50">
                  <c:v>1.2909172228934507E-2</c:v>
                </c:pt>
                <c:pt idx="51">
                  <c:v>1.0506957237006009E-2</c:v>
                </c:pt>
                <c:pt idx="52">
                  <c:v>-3.6050031293265228E-2</c:v>
                </c:pt>
                <c:pt idx="53">
                  <c:v>-2.4366178145558415E-2</c:v>
                </c:pt>
                <c:pt idx="54">
                  <c:v>3.2641529409985326E-2</c:v>
                </c:pt>
                <c:pt idx="55">
                  <c:v>5.1091299773837751E-3</c:v>
                </c:pt>
                <c:pt idx="56">
                  <c:v>6.3008094934344783E-3</c:v>
                </c:pt>
                <c:pt idx="57">
                  <c:v>2.7335348048010299E-2</c:v>
                </c:pt>
                <c:pt idx="58">
                  <c:v>-3.5498394603523664E-3</c:v>
                </c:pt>
                <c:pt idx="59">
                  <c:v>1.7385601733411304E-2</c:v>
                </c:pt>
                <c:pt idx="60">
                  <c:v>7.5141455662701695E-3</c:v>
                </c:pt>
                <c:pt idx="61">
                  <c:v>1.7944752397819563E-2</c:v>
                </c:pt>
                <c:pt idx="62">
                  <c:v>1.8900434334006011E-3</c:v>
                </c:pt>
                <c:pt idx="63">
                  <c:v>-6.7636078637406394E-3</c:v>
                </c:pt>
                <c:pt idx="64">
                  <c:v>-4.1461978276206901E-2</c:v>
                </c:pt>
                <c:pt idx="65">
                  <c:v>2.6659210216372742E-2</c:v>
                </c:pt>
                <c:pt idx="66">
                  <c:v>1.380312835715114E-2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B3-47B0-8384-5F62BBD13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856672"/>
        <c:axId val="473855888"/>
      </c:lineChart>
      <c:lineChart>
        <c:grouping val="standard"/>
        <c:varyColors val="0"/>
        <c:ser>
          <c:idx val="1"/>
          <c:order val="1"/>
          <c:tx>
            <c:strRef>
              <c:f>元データ!$Q$2</c:f>
              <c:strCache>
                <c:ptCount val="1"/>
                <c:pt idx="0">
                  <c:v>完全失業率の変化幅（暦年、右目盛り）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元データ!$O$3:$O$69</c:f>
              <c:strCache>
                <c:ptCount val="67"/>
                <c:pt idx="0">
                  <c:v>1956年度</c:v>
                </c:pt>
                <c:pt idx="1">
                  <c:v>1957</c:v>
                </c:pt>
                <c:pt idx="2">
                  <c:v>1958</c:v>
                </c:pt>
                <c:pt idx="3">
                  <c:v>1959</c:v>
                </c:pt>
                <c:pt idx="4">
                  <c:v>1960</c:v>
                </c:pt>
                <c:pt idx="5">
                  <c:v>1961</c:v>
                </c:pt>
                <c:pt idx="6">
                  <c:v>1962</c:v>
                </c:pt>
                <c:pt idx="7">
                  <c:v>1963</c:v>
                </c:pt>
                <c:pt idx="8">
                  <c:v>1964</c:v>
                </c:pt>
                <c:pt idx="9">
                  <c:v>1965</c:v>
                </c:pt>
                <c:pt idx="10">
                  <c:v>1966</c:v>
                </c:pt>
                <c:pt idx="11">
                  <c:v>1967</c:v>
                </c:pt>
                <c:pt idx="12">
                  <c:v>1968</c:v>
                </c:pt>
                <c:pt idx="13">
                  <c:v>1969</c:v>
                </c:pt>
                <c:pt idx="14">
                  <c:v>1970</c:v>
                </c:pt>
                <c:pt idx="15">
                  <c:v>1971</c:v>
                </c:pt>
                <c:pt idx="16">
                  <c:v>1972</c:v>
                </c:pt>
                <c:pt idx="17">
                  <c:v>1973</c:v>
                </c:pt>
                <c:pt idx="18">
                  <c:v>1974</c:v>
                </c:pt>
                <c:pt idx="19">
                  <c:v>1975</c:v>
                </c:pt>
                <c:pt idx="20">
                  <c:v>1976</c:v>
                </c:pt>
                <c:pt idx="21">
                  <c:v>1977</c:v>
                </c:pt>
                <c:pt idx="22">
                  <c:v>1978</c:v>
                </c:pt>
                <c:pt idx="23">
                  <c:v>1979</c:v>
                </c:pt>
                <c:pt idx="24">
                  <c:v>1980</c:v>
                </c:pt>
                <c:pt idx="25">
                  <c:v>1981</c:v>
                </c:pt>
                <c:pt idx="26">
                  <c:v>1982</c:v>
                </c:pt>
                <c:pt idx="27">
                  <c:v>1983</c:v>
                </c:pt>
                <c:pt idx="28">
                  <c:v>1984</c:v>
                </c:pt>
                <c:pt idx="29">
                  <c:v>1985</c:v>
                </c:pt>
                <c:pt idx="30">
                  <c:v>1986</c:v>
                </c:pt>
                <c:pt idx="31">
                  <c:v>1987</c:v>
                </c:pt>
                <c:pt idx="32">
                  <c:v>1988</c:v>
                </c:pt>
                <c:pt idx="33">
                  <c:v>1989</c:v>
                </c:pt>
                <c:pt idx="34">
                  <c:v>1990</c:v>
                </c:pt>
                <c:pt idx="35">
                  <c:v>1991</c:v>
                </c:pt>
                <c:pt idx="36">
                  <c:v>1992</c:v>
                </c:pt>
                <c:pt idx="37">
                  <c:v>1993</c:v>
                </c:pt>
                <c:pt idx="38">
                  <c:v>1994</c:v>
                </c:pt>
                <c:pt idx="39">
                  <c:v>1995</c:v>
                </c:pt>
                <c:pt idx="40">
                  <c:v>1996</c:v>
                </c:pt>
                <c:pt idx="41">
                  <c:v>1997</c:v>
                </c:pt>
                <c:pt idx="42">
                  <c:v>1998</c:v>
                </c:pt>
                <c:pt idx="43">
                  <c:v>1999</c:v>
                </c:pt>
                <c:pt idx="44">
                  <c:v>2000</c:v>
                </c:pt>
                <c:pt idx="45">
                  <c:v>2001</c:v>
                </c:pt>
                <c:pt idx="46">
                  <c:v>2002</c:v>
                </c:pt>
                <c:pt idx="47">
                  <c:v>2003</c:v>
                </c:pt>
                <c:pt idx="48">
                  <c:v>2004</c:v>
                </c:pt>
                <c:pt idx="49">
                  <c:v>2005</c:v>
                </c:pt>
                <c:pt idx="50">
                  <c:v>2006</c:v>
                </c:pt>
                <c:pt idx="51">
                  <c:v>2007</c:v>
                </c:pt>
                <c:pt idx="52">
                  <c:v>2008</c:v>
                </c:pt>
                <c:pt idx="53">
                  <c:v>2009</c:v>
                </c:pt>
                <c:pt idx="54">
                  <c:v>2010</c:v>
                </c:pt>
                <c:pt idx="55">
                  <c:v>2011</c:v>
                </c:pt>
                <c:pt idx="56">
                  <c:v>2012</c:v>
                </c:pt>
                <c:pt idx="57">
                  <c:v>2013</c:v>
                </c:pt>
                <c:pt idx="58">
                  <c:v>2014</c:v>
                </c:pt>
                <c:pt idx="59">
                  <c:v>2015</c:v>
                </c:pt>
                <c:pt idx="60">
                  <c:v>2016</c:v>
                </c:pt>
                <c:pt idx="61">
                  <c:v>2017</c:v>
                </c:pt>
                <c:pt idx="62">
                  <c:v>2018</c:v>
                </c:pt>
                <c:pt idx="63">
                  <c:v>2019</c:v>
                </c:pt>
                <c:pt idx="64">
                  <c:v>2020</c:v>
                </c:pt>
                <c:pt idx="65">
                  <c:v>2021</c:v>
                </c:pt>
                <c:pt idx="66">
                  <c:v>2022</c:v>
                </c:pt>
              </c:strCache>
            </c:strRef>
          </c:cat>
          <c:val>
            <c:numRef>
              <c:f>元データ!$Q$3:$Q$69</c:f>
              <c:numCache>
                <c:formatCode>0.0%</c:formatCode>
                <c:ptCount val="67"/>
                <c:pt idx="0">
                  <c:v>-4.0000000000000001E-3</c:v>
                </c:pt>
                <c:pt idx="1">
                  <c:v>-3.0000000000000027E-3</c:v>
                </c:pt>
                <c:pt idx="2">
                  <c:v>3.0000000000000027E-3</c:v>
                </c:pt>
                <c:pt idx="3">
                  <c:v>-2.0000000000000018E-3</c:v>
                </c:pt>
                <c:pt idx="4">
                  <c:v>-5.000000000000001E-3</c:v>
                </c:pt>
                <c:pt idx="5">
                  <c:v>-1.0000000000000009E-3</c:v>
                </c:pt>
                <c:pt idx="6">
                  <c:v>-9.9999999999999742E-4</c:v>
                </c:pt>
                <c:pt idx="7">
                  <c:v>-1.0000000000000009E-3</c:v>
                </c:pt>
                <c:pt idx="8">
                  <c:v>-9.9999999999999915E-4</c:v>
                </c:pt>
                <c:pt idx="9">
                  <c:v>2E-3</c:v>
                </c:pt>
                <c:pt idx="10">
                  <c:v>0</c:v>
                </c:pt>
                <c:pt idx="11">
                  <c:v>-1.0000000000000009E-3</c:v>
                </c:pt>
                <c:pt idx="12">
                  <c:v>-9.9999999999999915E-4</c:v>
                </c:pt>
                <c:pt idx="13">
                  <c:v>0</c:v>
                </c:pt>
                <c:pt idx="14">
                  <c:v>9.9999999999999915E-4</c:v>
                </c:pt>
                <c:pt idx="15">
                  <c:v>1.0000000000000009E-3</c:v>
                </c:pt>
                <c:pt idx="16">
                  <c:v>0</c:v>
                </c:pt>
                <c:pt idx="17">
                  <c:v>0</c:v>
                </c:pt>
                <c:pt idx="18">
                  <c:v>1.9999999999999983E-3</c:v>
                </c:pt>
                <c:pt idx="19">
                  <c:v>4.0000000000000001E-3</c:v>
                </c:pt>
                <c:pt idx="20">
                  <c:v>1.0000000000000009E-3</c:v>
                </c:pt>
                <c:pt idx="21">
                  <c:v>1.0000000000000009E-3</c:v>
                </c:pt>
                <c:pt idx="22">
                  <c:v>1.0000000000000009E-3</c:v>
                </c:pt>
                <c:pt idx="23">
                  <c:v>-2.0000000000000018E-3</c:v>
                </c:pt>
                <c:pt idx="24">
                  <c:v>1.0000000000000009E-3</c:v>
                </c:pt>
                <c:pt idx="25">
                  <c:v>1.0000000000000009E-3</c:v>
                </c:pt>
                <c:pt idx="26">
                  <c:v>2.9999999999999992E-3</c:v>
                </c:pt>
                <c:pt idx="27">
                  <c:v>2.0000000000000018E-3</c:v>
                </c:pt>
                <c:pt idx="28">
                  <c:v>0</c:v>
                </c:pt>
                <c:pt idx="29">
                  <c:v>-1.0000000000000009E-3</c:v>
                </c:pt>
                <c:pt idx="30">
                  <c:v>1.9999999999999948E-3</c:v>
                </c:pt>
                <c:pt idx="31">
                  <c:v>0</c:v>
                </c:pt>
                <c:pt idx="32">
                  <c:v>-3.9999999999999966E-3</c:v>
                </c:pt>
                <c:pt idx="33">
                  <c:v>-1.9999999999999983E-3</c:v>
                </c:pt>
                <c:pt idx="34">
                  <c:v>-1.0000000000000009E-3</c:v>
                </c:pt>
                <c:pt idx="35">
                  <c:v>0</c:v>
                </c:pt>
                <c:pt idx="36">
                  <c:v>1.0000000000000009E-3</c:v>
                </c:pt>
                <c:pt idx="37">
                  <c:v>4.0000000000000001E-3</c:v>
                </c:pt>
                <c:pt idx="38">
                  <c:v>2.9999999999999957E-3</c:v>
                </c:pt>
                <c:pt idx="39">
                  <c:v>3.0000000000000027E-3</c:v>
                </c:pt>
                <c:pt idx="40">
                  <c:v>1.0000000000000009E-3</c:v>
                </c:pt>
                <c:pt idx="41">
                  <c:v>2.0000000000000018E-3</c:v>
                </c:pt>
                <c:pt idx="42">
                  <c:v>7.9999999999999932E-3</c:v>
                </c:pt>
                <c:pt idx="43">
                  <c:v>4.0000000000000036E-3</c:v>
                </c:pt>
                <c:pt idx="44">
                  <c:v>0</c:v>
                </c:pt>
                <c:pt idx="45">
                  <c:v>5.0000000000000044E-3</c:v>
                </c:pt>
                <c:pt idx="46">
                  <c:v>2.0000000000000018E-3</c:v>
                </c:pt>
                <c:pt idx="47">
                  <c:v>-3.0000000000000096E-3</c:v>
                </c:pt>
                <c:pt idx="48">
                  <c:v>-4.9999999999999975E-3</c:v>
                </c:pt>
                <c:pt idx="49">
                  <c:v>-3.0000000000000027E-3</c:v>
                </c:pt>
                <c:pt idx="50">
                  <c:v>-2.0000000000000018E-3</c:v>
                </c:pt>
                <c:pt idx="51">
                  <c:v>-2.9999999999999957E-3</c:v>
                </c:pt>
                <c:pt idx="52">
                  <c:v>2.9999999999999957E-3</c:v>
                </c:pt>
                <c:pt idx="53">
                  <c:v>1.100000000000001E-2</c:v>
                </c:pt>
                <c:pt idx="54">
                  <c:v>-3.0000000000000027E-3</c:v>
                </c:pt>
                <c:pt idx="55">
                  <c:v>-4.0000000000000036E-3</c:v>
                </c:pt>
                <c:pt idx="56">
                  <c:v>-2.0000000000000018E-3</c:v>
                </c:pt>
                <c:pt idx="57">
                  <c:v>-3.9999999999999966E-3</c:v>
                </c:pt>
                <c:pt idx="58">
                  <c:v>-3.9999999999999966E-3</c:v>
                </c:pt>
                <c:pt idx="59">
                  <c:v>-2.0000000000000018E-3</c:v>
                </c:pt>
                <c:pt idx="60">
                  <c:v>-3.0000000000000027E-3</c:v>
                </c:pt>
                <c:pt idx="61">
                  <c:v>-2.9999999999999957E-3</c:v>
                </c:pt>
                <c:pt idx="62">
                  <c:v>-3.0000000000000027E-3</c:v>
                </c:pt>
                <c:pt idx="63">
                  <c:v>-1.0000000000000009E-3</c:v>
                </c:pt>
                <c:pt idx="64">
                  <c:v>5.9999999999999984E-3</c:v>
                </c:pt>
                <c:pt idx="65">
                  <c:v>-1.0000000000000009E-3</c:v>
                </c:pt>
                <c:pt idx="66">
                  <c:v>-1.9999999999999948E-3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B3-47B0-8384-5F62BBD13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855104"/>
        <c:axId val="473856280"/>
      </c:lineChart>
      <c:catAx>
        <c:axId val="47385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55888"/>
        <c:crosses val="autoZero"/>
        <c:auto val="1"/>
        <c:lblAlgn val="ctr"/>
        <c:lblOffset val="100"/>
        <c:noMultiLvlLbl val="0"/>
      </c:catAx>
      <c:valAx>
        <c:axId val="47385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56672"/>
        <c:crosses val="autoZero"/>
        <c:crossBetween val="between"/>
      </c:valAx>
      <c:valAx>
        <c:axId val="47385628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855104"/>
        <c:crosses val="max"/>
        <c:crossBetween val="between"/>
      </c:valAx>
      <c:catAx>
        <c:axId val="473855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38562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図</a:t>
            </a:r>
            <a:r>
              <a:rPr lang="en-US" altLang="ja-JP" b="1"/>
              <a:t>7-20</a:t>
            </a:r>
            <a:r>
              <a:rPr lang="ja-JP" altLang="en-US" b="1"/>
              <a:t>：日本経済のオークン法則</a:t>
            </a:r>
            <a:endParaRPr lang="en-US" altLang="ja-JP" b="1"/>
          </a:p>
          <a:p>
            <a:pPr>
              <a:defRPr/>
            </a:pPr>
            <a:r>
              <a:rPr lang="ja-JP" altLang="en-US"/>
              <a:t>（実質</a:t>
            </a:r>
            <a:r>
              <a:rPr lang="en-US" altLang="ja-JP"/>
              <a:t>GDP</a:t>
            </a:r>
            <a:r>
              <a:rPr lang="ja-JP" altLang="en-US"/>
              <a:t>成長率（横軸）と</a:t>
            </a:r>
            <a:r>
              <a:rPr lang="ja-JP" altLang="ja-JP" sz="1400" b="0" i="0" u="none" strike="noStrike" baseline="0">
                <a:effectLst/>
              </a:rPr>
              <a:t>完全失業率の変化幅（縦軸）</a:t>
            </a:r>
            <a:r>
              <a:rPr lang="ja-JP" altLang="en-US"/>
              <a:t>、出所：内閣府、総務省）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2.1687638921444111E-2"/>
          <c:y val="0.11800941894019212"/>
          <c:w val="0.94992712591022688"/>
          <c:h val="0.85897455963530234"/>
        </c:manualLayout>
      </c:layout>
      <c:scatterChart>
        <c:scatterStyle val="lineMarker"/>
        <c:varyColors val="0"/>
        <c:ser>
          <c:idx val="0"/>
          <c:order val="0"/>
          <c:tx>
            <c:strRef>
              <c:f>元データ!$Q$2</c:f>
              <c:strCache>
                <c:ptCount val="1"/>
                <c:pt idx="0">
                  <c:v>完全失業率の変化幅（暦年、右目盛り）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  <a:headEnd type="none" w="lg" len="lg"/>
              <a:tailEnd type="triangle" w="lg" len="lg"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5C88547-28E9-43A5-8E2A-6FC29AAC948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340-4A4E-83D2-32563D52F3E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E368CCA-132F-41C1-B434-950D77C28D3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340-4A4E-83D2-32563D52F3E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F34D2BB-9FA3-48B6-A8A4-3B9A0CB4497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340-4A4E-83D2-32563D52F3E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A2059AF-E5E0-4428-A88B-99A5FA65993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340-4A4E-83D2-32563D52F3E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ABC4835-5CD9-416C-AE30-8B4213E4FB4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340-4A4E-83D2-32563D52F3E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754B9BC-0BA9-49ED-BA85-464247D3E90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340-4A4E-83D2-32563D52F3E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27C39F7-AE8F-4CC3-8203-D9E1205EEDC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340-4A4E-83D2-32563D52F3E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5664856-8714-481C-BCE2-20B128E975C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340-4A4E-83D2-32563D52F3E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78FBBE1-001A-489D-8307-5ABDDC38C1E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340-4A4E-83D2-32563D52F3E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86D4B7C-77EF-4B13-B92C-1C181048D65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340-4A4E-83D2-32563D52F3E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3ED0229-7FC6-4F7F-9801-F70174C2B42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340-4A4E-83D2-32563D52F3E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397B750-C989-48A5-BA71-07A244FBB1D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340-4A4E-83D2-32563D52F3E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E58CBD3-7FD5-4C89-AF1C-D26B33C8696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340-4A4E-83D2-32563D52F3E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A601C98-123B-46AF-8839-9124939E5A6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340-4A4E-83D2-32563D52F3E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09AB9B6-BA08-4D6E-88C8-00C75B1274E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340-4A4E-83D2-32563D52F3E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0793113-63BE-4C87-8224-169CAC786C0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340-4A4E-83D2-32563D52F3E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4532B72-596B-463D-B1EA-F09A9AE53E0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340-4A4E-83D2-32563D52F3E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4A83E5BA-5CEA-4DA8-8239-734591EA242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340-4A4E-83D2-32563D52F3E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8736154-3253-4683-BD13-87DC82A9FA3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340-4A4E-83D2-32563D52F3E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D08AA81-BDD6-431A-BC11-7828E1F73FC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340-4A4E-83D2-32563D52F3E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C3765081-3B8A-43C4-8F0D-17C6A6AD9A4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340-4A4E-83D2-32563D52F3E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8BB16ED-2FC2-4601-8316-6A5E2101293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340-4A4E-83D2-32563D52F3E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8AE04F17-3A56-49AC-BB81-7387ED54504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340-4A4E-83D2-32563D52F3E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76EC75C6-2659-4827-A04C-DCFFAD1F596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340-4A4E-83D2-32563D52F3E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DFA9269-A846-40AE-A330-1E19FBAEE82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340-4A4E-83D2-32563D52F3E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0948B7A6-2F5F-4F53-93A9-9310433EB8C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3340-4A4E-83D2-32563D52F3E2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A5E24656-2EC9-46AF-8AB2-31887FE222B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3340-4A4E-83D2-32563D52F3E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3E4ACA5-C9ED-403E-91F2-330C35348CA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340-4A4E-83D2-32563D52F3E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5DC2684D-FE89-4720-AA22-B14A102757C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3340-4A4E-83D2-32563D52F3E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6D51396D-3313-4D2F-AC4D-E719468E3A9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3340-4A4E-83D2-32563D52F3E2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F9A1143A-61D6-4720-B138-B7F13C8727E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3340-4A4E-83D2-32563D52F3E2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35F6A813-1378-4FF4-9218-98E15E8CC98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3340-4A4E-83D2-32563D52F3E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4DF76FA6-603E-4418-A5E2-A7946863863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3340-4A4E-83D2-32563D52F3E2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72424D8E-2072-40AF-8D0A-14D24A81E27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340-4A4E-83D2-32563D52F3E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A10F327D-DD6F-475C-A56C-C9969EF21B0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3340-4A4E-83D2-32563D52F3E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EA3F62BC-949B-4D9A-BA76-D49B05C90BA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340-4A4E-83D2-32563D52F3E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2B007091-B246-4C4E-AE39-01EF53C3610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3340-4A4E-83D2-32563D52F3E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08A5CD76-FA17-4A34-B88A-3D5BCBE513C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3340-4A4E-83D2-32563D52F3E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B5D01576-9866-4A2F-A6A7-67CD02FD9BE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3340-4A4E-83D2-32563D52F3E2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1E807093-4229-45EE-9FD9-F866D4CFCF5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3340-4A4E-83D2-32563D52F3E2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9488F480-8F5E-4F56-85DD-9C56C92F090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3340-4A4E-83D2-32563D52F3E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711EB650-95C0-404A-8BA9-E1F0A21B98F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3340-4A4E-83D2-32563D52F3E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2478A296-E08B-4EC3-9CD1-22E6AAC19DC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3340-4A4E-83D2-32563D52F3E2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D4C12FFE-CE34-4EF5-95B1-4957674080A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3340-4A4E-83D2-32563D52F3E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D23070B0-785B-44CD-A5D0-122ABC673FB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3340-4A4E-83D2-32563D52F3E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F327CBC5-CBE7-4C49-8732-FBFED67E975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3340-4A4E-83D2-32563D52F3E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DB0D16B0-12DE-4D4F-A012-EC81AFE6D68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3340-4A4E-83D2-32563D52F3E2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01C55C34-85C7-4742-9A2C-60726C81066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3340-4A4E-83D2-32563D52F3E2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B51C0CAD-ADF0-4D54-AD6A-115D5640CA9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3340-4A4E-83D2-32563D52F3E2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102F68A9-307D-4ADA-B623-B080869EE70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3340-4A4E-83D2-32563D52F3E2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08886123-4209-40A2-9D73-B45803787CE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3340-4A4E-83D2-32563D52F3E2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2247546-18A4-4CB7-B457-3B44FFB7730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3340-4A4E-83D2-32563D52F3E2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96E34B6F-28BE-4599-9DB1-D130BF84A0C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3340-4A4E-83D2-32563D52F3E2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A0558EC1-8387-400A-B321-6C4D37281FC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3340-4A4E-83D2-32563D52F3E2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EA384287-0C69-41BF-95DE-A1B66951835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3340-4A4E-83D2-32563D52F3E2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2F6BD533-CBF7-443E-9449-1F217DA934A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3340-4A4E-83D2-32563D52F3E2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A3016722-7BD6-4076-BA87-5195C512530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3340-4A4E-83D2-32563D52F3E2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547A419E-BFC9-4232-B69D-71206817946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3340-4A4E-83D2-32563D52F3E2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0D53F46B-F1C5-4DC7-AC2D-57247CDAE75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3340-4A4E-83D2-32563D52F3E2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D54498DE-ED29-47FE-A6B2-34A0EB70E24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3340-4A4E-83D2-32563D52F3E2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FF216771-8BEE-4EC3-808D-C36C54E21CB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3340-4A4E-83D2-32563D52F3E2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2808CE4B-00FC-42DD-A3E0-6DC06D44BD8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3340-4A4E-83D2-32563D52F3E2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E-3340-4A4E-83D2-32563D52F3E2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A4248A6A-2242-44C0-A072-3A24261213A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3340-4A4E-83D2-32563D52F3E2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7D611278-31EB-4F30-B428-DF37096AEE6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4FF-4DDD-AA4F-4CF420FE59B8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0CF78306-C579-4AC2-A9F7-175A460BD79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52E-4D18-9E7B-698BDF93A6D1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17B82FA7-F11A-4E26-A998-0D6E1DE5CA6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00E-4E54-B8A5-D89B9671B3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369828568383047"/>
                  <c:y val="2.524882245767679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元データ!$P$3:$P$69</c:f>
              <c:numCache>
                <c:formatCode>0.0%</c:formatCode>
                <c:ptCount val="67"/>
                <c:pt idx="0">
                  <c:v>6.7908792994474165E-2</c:v>
                </c:pt>
                <c:pt idx="1">
                  <c:v>8.1451631806355174E-2</c:v>
                </c:pt>
                <c:pt idx="2">
                  <c:v>6.5843398410900811E-2</c:v>
                </c:pt>
                <c:pt idx="3">
                  <c:v>0.11215198754111588</c:v>
                </c:pt>
                <c:pt idx="4">
                  <c:v>0.12000786247375372</c:v>
                </c:pt>
                <c:pt idx="5">
                  <c:v>0.11728325358721481</c:v>
                </c:pt>
                <c:pt idx="6">
                  <c:v>7.5414399286939604E-2</c:v>
                </c:pt>
                <c:pt idx="7">
                  <c:v>0.10398977335388038</c:v>
                </c:pt>
                <c:pt idx="8">
                  <c:v>9.4881669700776827E-2</c:v>
                </c:pt>
                <c:pt idx="9">
                  <c:v>6.1901367353075276E-2</c:v>
                </c:pt>
                <c:pt idx="10">
                  <c:v>0.11044539655739727</c:v>
                </c:pt>
                <c:pt idx="11">
                  <c:v>0.11040242385341204</c:v>
                </c:pt>
                <c:pt idx="12">
                  <c:v>0.12361577022161274</c:v>
                </c:pt>
                <c:pt idx="13">
                  <c:v>0.12021731974437633</c:v>
                </c:pt>
                <c:pt idx="14">
                  <c:v>8.2459314277984364E-2</c:v>
                </c:pt>
                <c:pt idx="15">
                  <c:v>5.0427938334873357E-2</c:v>
                </c:pt>
                <c:pt idx="16">
                  <c:v>9.0789440140283784E-2</c:v>
                </c:pt>
                <c:pt idx="17">
                  <c:v>5.0920997458922423E-2</c:v>
                </c:pt>
                <c:pt idx="18">
                  <c:v>-4.725583034123626E-3</c:v>
                </c:pt>
                <c:pt idx="19">
                  <c:v>3.9812918277709164E-2</c:v>
                </c:pt>
                <c:pt idx="20">
                  <c:v>3.7637967467170963E-2</c:v>
                </c:pt>
                <c:pt idx="21">
                  <c:v>4.5275744826345665E-2</c:v>
                </c:pt>
                <c:pt idx="22">
                  <c:v>5.4144759486550287E-2</c:v>
                </c:pt>
                <c:pt idx="23">
                  <c:v>5.148787927590015E-2</c:v>
                </c:pt>
                <c:pt idx="24">
                  <c:v>2.5994977577846745E-2</c:v>
                </c:pt>
                <c:pt idx="25">
                  <c:v>2.8893930154597847E-2</c:v>
                </c:pt>
                <c:pt idx="26">
                  <c:v>2.6159556497142855E-2</c:v>
                </c:pt>
                <c:pt idx="27">
                  <c:v>1.8513442258349944E-2</c:v>
                </c:pt>
                <c:pt idx="28">
                  <c:v>3.5366334155136681E-2</c:v>
                </c:pt>
                <c:pt idx="29">
                  <c:v>4.8433535952052464E-2</c:v>
                </c:pt>
                <c:pt idx="30">
                  <c:v>2.1239220220796495E-2</c:v>
                </c:pt>
                <c:pt idx="31">
                  <c:v>5.4667344464699452E-2</c:v>
                </c:pt>
                <c:pt idx="32">
                  <c:v>5.811580137221406E-2</c:v>
                </c:pt>
                <c:pt idx="33">
                  <c:v>4.0171522757284306E-2</c:v>
                </c:pt>
                <c:pt idx="34">
                  <c:v>5.8638986606960319E-2</c:v>
                </c:pt>
                <c:pt idx="35">
                  <c:v>1.6819001993321869E-2</c:v>
                </c:pt>
                <c:pt idx="36">
                  <c:v>7.7622838486588464E-3</c:v>
                </c:pt>
                <c:pt idx="37">
                  <c:v>-6.2423990614299818E-3</c:v>
                </c:pt>
                <c:pt idx="38">
                  <c:v>1.3022408607616276E-2</c:v>
                </c:pt>
                <c:pt idx="39">
                  <c:v>3.1809660862302858E-2</c:v>
                </c:pt>
                <c:pt idx="40">
                  <c:v>2.9476069692936813E-2</c:v>
                </c:pt>
                <c:pt idx="41">
                  <c:v>-1.2490410987694434E-3</c:v>
                </c:pt>
                <c:pt idx="42">
                  <c:v>-9.8911914230888076E-3</c:v>
                </c:pt>
                <c:pt idx="43">
                  <c:v>5.9692635846655406E-3</c:v>
                </c:pt>
                <c:pt idx="44">
                  <c:v>2.5999173073375959E-2</c:v>
                </c:pt>
                <c:pt idx="45">
                  <c:v>-7.2345975740941704E-3</c:v>
                </c:pt>
                <c:pt idx="46">
                  <c:v>9.1972500137416091E-3</c:v>
                </c:pt>
                <c:pt idx="47">
                  <c:v>1.927794640420144E-2</c:v>
                </c:pt>
                <c:pt idx="48">
                  <c:v>1.6816648962383773E-2</c:v>
                </c:pt>
                <c:pt idx="49">
                  <c:v>2.1561282262302583E-2</c:v>
                </c:pt>
                <c:pt idx="50">
                  <c:v>1.2909172228934507E-2</c:v>
                </c:pt>
                <c:pt idx="51">
                  <c:v>1.0506957237006009E-2</c:v>
                </c:pt>
                <c:pt idx="52">
                  <c:v>-3.6050031293265228E-2</c:v>
                </c:pt>
                <c:pt idx="53">
                  <c:v>-2.4366178145558415E-2</c:v>
                </c:pt>
                <c:pt idx="54">
                  <c:v>3.2641529409985326E-2</c:v>
                </c:pt>
                <c:pt idx="55">
                  <c:v>5.1091299773837751E-3</c:v>
                </c:pt>
                <c:pt idx="56">
                  <c:v>6.3008094934344783E-3</c:v>
                </c:pt>
                <c:pt idx="57">
                  <c:v>2.7335348048010299E-2</c:v>
                </c:pt>
                <c:pt idx="58">
                  <c:v>-3.5498394603523664E-3</c:v>
                </c:pt>
                <c:pt idx="59">
                  <c:v>1.7385601733411304E-2</c:v>
                </c:pt>
                <c:pt idx="60">
                  <c:v>7.5141455662701695E-3</c:v>
                </c:pt>
                <c:pt idx="61">
                  <c:v>1.7944752397819563E-2</c:v>
                </c:pt>
                <c:pt idx="62">
                  <c:v>1.8900434334006011E-3</c:v>
                </c:pt>
                <c:pt idx="63">
                  <c:v>-6.7636078637406394E-3</c:v>
                </c:pt>
                <c:pt idx="64">
                  <c:v>-4.1461978276206901E-2</c:v>
                </c:pt>
                <c:pt idx="65">
                  <c:v>2.6659210216372742E-2</c:v>
                </c:pt>
                <c:pt idx="66">
                  <c:v>1.380312835715114E-2</c:v>
                </c:pt>
              </c:numCache>
            </c:numRef>
          </c:xVal>
          <c:yVal>
            <c:numRef>
              <c:f>元データ!$Q$3:$Q$69</c:f>
              <c:numCache>
                <c:formatCode>0.0%</c:formatCode>
                <c:ptCount val="67"/>
                <c:pt idx="0">
                  <c:v>-4.0000000000000001E-3</c:v>
                </c:pt>
                <c:pt idx="1">
                  <c:v>-3.0000000000000027E-3</c:v>
                </c:pt>
                <c:pt idx="2">
                  <c:v>3.0000000000000027E-3</c:v>
                </c:pt>
                <c:pt idx="3">
                  <c:v>-2.0000000000000018E-3</c:v>
                </c:pt>
                <c:pt idx="4">
                  <c:v>-5.000000000000001E-3</c:v>
                </c:pt>
                <c:pt idx="5">
                  <c:v>-1.0000000000000009E-3</c:v>
                </c:pt>
                <c:pt idx="6">
                  <c:v>-9.9999999999999742E-4</c:v>
                </c:pt>
                <c:pt idx="7">
                  <c:v>-1.0000000000000009E-3</c:v>
                </c:pt>
                <c:pt idx="8">
                  <c:v>-9.9999999999999915E-4</c:v>
                </c:pt>
                <c:pt idx="9">
                  <c:v>2E-3</c:v>
                </c:pt>
                <c:pt idx="10">
                  <c:v>0</c:v>
                </c:pt>
                <c:pt idx="11">
                  <c:v>-1.0000000000000009E-3</c:v>
                </c:pt>
                <c:pt idx="12">
                  <c:v>-9.9999999999999915E-4</c:v>
                </c:pt>
                <c:pt idx="13">
                  <c:v>0</c:v>
                </c:pt>
                <c:pt idx="14">
                  <c:v>9.9999999999999915E-4</c:v>
                </c:pt>
                <c:pt idx="15">
                  <c:v>1.0000000000000009E-3</c:v>
                </c:pt>
                <c:pt idx="16">
                  <c:v>0</c:v>
                </c:pt>
                <c:pt idx="17">
                  <c:v>0</c:v>
                </c:pt>
                <c:pt idx="18">
                  <c:v>1.9999999999999983E-3</c:v>
                </c:pt>
                <c:pt idx="19">
                  <c:v>4.0000000000000001E-3</c:v>
                </c:pt>
                <c:pt idx="20">
                  <c:v>1.0000000000000009E-3</c:v>
                </c:pt>
                <c:pt idx="21">
                  <c:v>1.0000000000000009E-3</c:v>
                </c:pt>
                <c:pt idx="22">
                  <c:v>1.0000000000000009E-3</c:v>
                </c:pt>
                <c:pt idx="23">
                  <c:v>-2.0000000000000018E-3</c:v>
                </c:pt>
                <c:pt idx="24">
                  <c:v>1.0000000000000009E-3</c:v>
                </c:pt>
                <c:pt idx="25">
                  <c:v>1.0000000000000009E-3</c:v>
                </c:pt>
                <c:pt idx="26">
                  <c:v>2.9999999999999992E-3</c:v>
                </c:pt>
                <c:pt idx="27">
                  <c:v>2.0000000000000018E-3</c:v>
                </c:pt>
                <c:pt idx="28">
                  <c:v>0</c:v>
                </c:pt>
                <c:pt idx="29">
                  <c:v>-1.0000000000000009E-3</c:v>
                </c:pt>
                <c:pt idx="30">
                  <c:v>1.9999999999999948E-3</c:v>
                </c:pt>
                <c:pt idx="31">
                  <c:v>0</c:v>
                </c:pt>
                <c:pt idx="32">
                  <c:v>-3.9999999999999966E-3</c:v>
                </c:pt>
                <c:pt idx="33">
                  <c:v>-1.9999999999999983E-3</c:v>
                </c:pt>
                <c:pt idx="34">
                  <c:v>-1.0000000000000009E-3</c:v>
                </c:pt>
                <c:pt idx="35">
                  <c:v>0</c:v>
                </c:pt>
                <c:pt idx="36">
                  <c:v>1.0000000000000009E-3</c:v>
                </c:pt>
                <c:pt idx="37">
                  <c:v>4.0000000000000001E-3</c:v>
                </c:pt>
                <c:pt idx="38">
                  <c:v>2.9999999999999957E-3</c:v>
                </c:pt>
                <c:pt idx="39">
                  <c:v>3.0000000000000027E-3</c:v>
                </c:pt>
                <c:pt idx="40">
                  <c:v>1.0000000000000009E-3</c:v>
                </c:pt>
                <c:pt idx="41">
                  <c:v>2.0000000000000018E-3</c:v>
                </c:pt>
                <c:pt idx="42">
                  <c:v>7.9999999999999932E-3</c:v>
                </c:pt>
                <c:pt idx="43">
                  <c:v>4.0000000000000036E-3</c:v>
                </c:pt>
                <c:pt idx="44">
                  <c:v>0</c:v>
                </c:pt>
                <c:pt idx="45">
                  <c:v>5.0000000000000044E-3</c:v>
                </c:pt>
                <c:pt idx="46">
                  <c:v>2.0000000000000018E-3</c:v>
                </c:pt>
                <c:pt idx="47">
                  <c:v>-3.0000000000000096E-3</c:v>
                </c:pt>
                <c:pt idx="48">
                  <c:v>-4.9999999999999975E-3</c:v>
                </c:pt>
                <c:pt idx="49">
                  <c:v>-3.0000000000000027E-3</c:v>
                </c:pt>
                <c:pt idx="50">
                  <c:v>-2.0000000000000018E-3</c:v>
                </c:pt>
                <c:pt idx="51">
                  <c:v>-2.9999999999999957E-3</c:v>
                </c:pt>
                <c:pt idx="52">
                  <c:v>2.9999999999999957E-3</c:v>
                </c:pt>
                <c:pt idx="53">
                  <c:v>1.100000000000001E-2</c:v>
                </c:pt>
                <c:pt idx="54">
                  <c:v>-3.0000000000000027E-3</c:v>
                </c:pt>
                <c:pt idx="55">
                  <c:v>-4.0000000000000036E-3</c:v>
                </c:pt>
                <c:pt idx="56">
                  <c:v>-2.0000000000000018E-3</c:v>
                </c:pt>
                <c:pt idx="57">
                  <c:v>-3.9999999999999966E-3</c:v>
                </c:pt>
                <c:pt idx="58">
                  <c:v>-3.9999999999999966E-3</c:v>
                </c:pt>
                <c:pt idx="59">
                  <c:v>-2.0000000000000018E-3</c:v>
                </c:pt>
                <c:pt idx="60">
                  <c:v>-3.0000000000000027E-3</c:v>
                </c:pt>
                <c:pt idx="61">
                  <c:v>-2.9999999999999957E-3</c:v>
                </c:pt>
                <c:pt idx="62">
                  <c:v>-3.0000000000000027E-3</c:v>
                </c:pt>
                <c:pt idx="63">
                  <c:v>-1.0000000000000009E-3</c:v>
                </c:pt>
                <c:pt idx="64">
                  <c:v>5.9999999999999984E-3</c:v>
                </c:pt>
                <c:pt idx="65">
                  <c:v>-1.0000000000000009E-3</c:v>
                </c:pt>
                <c:pt idx="66">
                  <c:v>-1.9999999999999948E-3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元データ!$N$3:$N$69</c15:f>
                <c15:dlblRangeCache>
                  <c:ptCount val="67"/>
                  <c:pt idx="0">
                    <c:v>56</c:v>
                  </c:pt>
                  <c:pt idx="2">
                    <c:v>58</c:v>
                  </c:pt>
                  <c:pt idx="4">
                    <c:v>60</c:v>
                  </c:pt>
                  <c:pt idx="6">
                    <c:v>62</c:v>
                  </c:pt>
                  <c:pt idx="8">
                    <c:v>64</c:v>
                  </c:pt>
                  <c:pt idx="10">
                    <c:v>66</c:v>
                  </c:pt>
                  <c:pt idx="12">
                    <c:v>68</c:v>
                  </c:pt>
                  <c:pt idx="14">
                    <c:v>70</c:v>
                  </c:pt>
                  <c:pt idx="16">
                    <c:v>72</c:v>
                  </c:pt>
                  <c:pt idx="18">
                    <c:v>74</c:v>
                  </c:pt>
                  <c:pt idx="20">
                    <c:v>76</c:v>
                  </c:pt>
                  <c:pt idx="22">
                    <c:v>78</c:v>
                  </c:pt>
                  <c:pt idx="24">
                    <c:v>80</c:v>
                  </c:pt>
                  <c:pt idx="26">
                    <c:v>82</c:v>
                  </c:pt>
                  <c:pt idx="28">
                    <c:v>84</c:v>
                  </c:pt>
                  <c:pt idx="30">
                    <c:v>86</c:v>
                  </c:pt>
                  <c:pt idx="32">
                    <c:v>88</c:v>
                  </c:pt>
                  <c:pt idx="34">
                    <c:v>90</c:v>
                  </c:pt>
                  <c:pt idx="36">
                    <c:v>92</c:v>
                  </c:pt>
                  <c:pt idx="38">
                    <c:v>94</c:v>
                  </c:pt>
                  <c:pt idx="40">
                    <c:v>96</c:v>
                  </c:pt>
                  <c:pt idx="42">
                    <c:v>98</c:v>
                  </c:pt>
                  <c:pt idx="44">
                    <c:v>00</c:v>
                  </c:pt>
                  <c:pt idx="46">
                    <c:v>02</c:v>
                  </c:pt>
                  <c:pt idx="48">
                    <c:v>04</c:v>
                  </c:pt>
                  <c:pt idx="50">
                    <c:v>06</c:v>
                  </c:pt>
                  <c:pt idx="52">
                    <c:v>08</c:v>
                  </c:pt>
                  <c:pt idx="54">
                    <c:v>10</c:v>
                  </c:pt>
                  <c:pt idx="56">
                    <c:v>12</c:v>
                  </c:pt>
                  <c:pt idx="58">
                    <c:v>14</c:v>
                  </c:pt>
                  <c:pt idx="60">
                    <c:v>16</c:v>
                  </c:pt>
                  <c:pt idx="62">
                    <c:v>18</c:v>
                  </c:pt>
                  <c:pt idx="64">
                    <c:v>20</c:v>
                  </c:pt>
                  <c:pt idx="66">
                    <c:v>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40-3340-4A4E-83D2-32563D52F3E2}"/>
            </c:ext>
          </c:extLst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420384648"/>
        <c:axId val="420386608"/>
      </c:scatterChart>
      <c:valAx>
        <c:axId val="42038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0386608"/>
        <c:crosses val="autoZero"/>
        <c:crossBetween val="midCat"/>
      </c:valAx>
      <c:valAx>
        <c:axId val="42038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038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FF00"/>
  </sheetPr>
  <sheetViews>
    <sheetView zoomScale="11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FFFF00"/>
  </sheetPr>
  <sheetViews>
    <sheetView zoomScale="11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rgb="FFFFFF00"/>
  </sheetPr>
  <sheetViews>
    <sheetView zoomScale="11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FFFF00"/>
  </sheetPr>
  <sheetViews>
    <sheetView zoomScale="11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rgb="FFFFFF00"/>
  </sheetPr>
  <sheetViews>
    <sheetView tabSelected="1"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6968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6968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6968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6968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6968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S69"/>
  <sheetViews>
    <sheetView workbookViewId="0">
      <pane xSplit="2" ySplit="1" topLeftCell="C48" activePane="bottomRight" state="frozen"/>
      <selection pane="topRight" activeCell="C1" sqref="C1"/>
      <selection pane="bottomLeft" activeCell="A2" sqref="A2"/>
      <selection pane="bottomRight" activeCell="N70" sqref="N70"/>
    </sheetView>
  </sheetViews>
  <sheetFormatPr defaultRowHeight="13" x14ac:dyDescent="0.2"/>
  <cols>
    <col min="5" max="5" width="8.7265625" style="11"/>
    <col min="11" max="11" width="9.6328125" bestFit="1" customWidth="1"/>
    <col min="12" max="12" width="11.36328125" style="6" customWidth="1"/>
    <col min="19" max="19" width="9" style="6"/>
  </cols>
  <sheetData>
    <row r="1" spans="1:19" s="1" customFormat="1" ht="65" x14ac:dyDescent="0.2">
      <c r="C1" s="1" t="s">
        <v>1</v>
      </c>
      <c r="D1" s="1" t="s">
        <v>2</v>
      </c>
      <c r="E1" s="10" t="s">
        <v>13</v>
      </c>
      <c r="L1" s="9"/>
      <c r="R1" s="1" t="s">
        <v>10</v>
      </c>
      <c r="S1" s="9" t="s">
        <v>12</v>
      </c>
    </row>
    <row r="2" spans="1:19" ht="65" x14ac:dyDescent="0.2">
      <c r="A2">
        <v>55</v>
      </c>
      <c r="B2" t="s">
        <v>0</v>
      </c>
      <c r="C2" s="2">
        <v>-5.9880239520956335E-3</v>
      </c>
      <c r="D2" s="2">
        <f>E2/100</f>
        <v>2.6000000000000002E-2</v>
      </c>
      <c r="E2" s="11">
        <v>2.6</v>
      </c>
      <c r="F2" s="3"/>
      <c r="P2" s="1" t="s">
        <v>8</v>
      </c>
      <c r="Q2" s="1" t="s">
        <v>11</v>
      </c>
      <c r="R2" s="7">
        <f>D2</f>
        <v>2.6000000000000002E-2</v>
      </c>
      <c r="S2" s="6">
        <v>48541.045596764576</v>
      </c>
    </row>
    <row r="3" spans="1:19" x14ac:dyDescent="0.2">
      <c r="A3">
        <f>A2+1</f>
        <v>56</v>
      </c>
      <c r="B3">
        <v>1956</v>
      </c>
      <c r="C3" s="2">
        <v>6.0240963855420215E-3</v>
      </c>
      <c r="D3" s="2">
        <f t="shared" ref="D3:D66" si="0">E3/100</f>
        <v>2.2000000000000002E-2</v>
      </c>
      <c r="E3" s="11">
        <v>2.2000000000000002</v>
      </c>
      <c r="F3" s="3"/>
      <c r="N3">
        <v>56</v>
      </c>
      <c r="O3" t="s">
        <v>9</v>
      </c>
      <c r="P3" s="2">
        <f>S3/S2-1</f>
        <v>6.7908792994474165E-2</v>
      </c>
      <c r="Q3" s="2">
        <f>R3-R2</f>
        <v>-4.0000000000000001E-3</v>
      </c>
      <c r="R3" s="7">
        <f t="shared" ref="R3:R63" si="1">D3</f>
        <v>2.2000000000000002E-2</v>
      </c>
      <c r="S3" s="6">
        <v>51837.409413930596</v>
      </c>
    </row>
    <row r="4" spans="1:19" x14ac:dyDescent="0.2">
      <c r="A4">
        <f t="shared" ref="A4:A46" si="2">A3+1</f>
        <v>57</v>
      </c>
      <c r="B4">
        <f>B3+1</f>
        <v>1957</v>
      </c>
      <c r="C4" s="2">
        <v>2.9940119760478945E-2</v>
      </c>
      <c r="D4" s="2">
        <f t="shared" si="0"/>
        <v>1.9E-2</v>
      </c>
      <c r="E4" s="11">
        <v>1.9</v>
      </c>
      <c r="F4" s="3"/>
      <c r="O4">
        <v>1957</v>
      </c>
      <c r="P4" s="2">
        <f t="shared" ref="P4:P61" si="3">S4/S3-1</f>
        <v>8.1451631806355174E-2</v>
      </c>
      <c r="Q4" s="2">
        <f t="shared" ref="Q4:Q61" si="4">R4-R3</f>
        <v>-3.0000000000000027E-3</v>
      </c>
      <c r="R4" s="7">
        <f t="shared" si="1"/>
        <v>1.9E-2</v>
      </c>
      <c r="S4" s="6">
        <v>56059.650999309364</v>
      </c>
    </row>
    <row r="5" spans="1:19" x14ac:dyDescent="0.2">
      <c r="A5">
        <f t="shared" si="2"/>
        <v>58</v>
      </c>
      <c r="B5">
        <f t="shared" ref="B5:B61" si="5">B4+1</f>
        <v>1958</v>
      </c>
      <c r="C5" s="2">
        <v>-5.8139534883719923E-3</v>
      </c>
      <c r="D5" s="2">
        <f t="shared" si="0"/>
        <v>2.2000000000000002E-2</v>
      </c>
      <c r="E5" s="11">
        <v>2.2000000000000002</v>
      </c>
      <c r="F5" s="3"/>
      <c r="N5">
        <f>N3+2</f>
        <v>58</v>
      </c>
      <c r="O5">
        <f t="shared" ref="O5:O61" si="6">O4+1</f>
        <v>1958</v>
      </c>
      <c r="P5" s="2">
        <f t="shared" si="3"/>
        <v>6.5843398410900811E-2</v>
      </c>
      <c r="Q5" s="2">
        <f t="shared" si="4"/>
        <v>3.0000000000000027E-3</v>
      </c>
      <c r="R5" s="7">
        <f t="shared" si="1"/>
        <v>2.2000000000000002E-2</v>
      </c>
      <c r="S5" s="6">
        <v>59750.808934832945</v>
      </c>
    </row>
    <row r="6" spans="1:19" x14ac:dyDescent="0.2">
      <c r="A6">
        <f t="shared" si="2"/>
        <v>59</v>
      </c>
      <c r="B6">
        <f t="shared" si="5"/>
        <v>1959</v>
      </c>
      <c r="C6" s="2">
        <v>1.754385964912264E-2</v>
      </c>
      <c r="D6" s="2">
        <f t="shared" si="0"/>
        <v>0.02</v>
      </c>
      <c r="E6" s="11">
        <v>2</v>
      </c>
      <c r="F6" s="3"/>
      <c r="O6">
        <f t="shared" si="6"/>
        <v>1959</v>
      </c>
      <c r="P6" s="2">
        <f t="shared" si="3"/>
        <v>0.11215198754111588</v>
      </c>
      <c r="Q6" s="2">
        <f t="shared" si="4"/>
        <v>-2.0000000000000018E-3</v>
      </c>
      <c r="R6" s="7">
        <f t="shared" si="1"/>
        <v>0.02</v>
      </c>
      <c r="S6" s="6">
        <v>66451.980914063926</v>
      </c>
    </row>
    <row r="7" spans="1:19" x14ac:dyDescent="0.2">
      <c r="A7">
        <f t="shared" si="2"/>
        <v>60</v>
      </c>
      <c r="B7">
        <f t="shared" si="5"/>
        <v>1960</v>
      </c>
      <c r="C7" s="2">
        <v>4.0229885057471382E-2</v>
      </c>
      <c r="D7" s="2">
        <f t="shared" si="0"/>
        <v>1.4999999999999999E-2</v>
      </c>
      <c r="E7" s="11">
        <v>1.5</v>
      </c>
      <c r="F7" s="3"/>
      <c r="N7">
        <f>N5+2</f>
        <v>60</v>
      </c>
      <c r="O7">
        <f t="shared" si="6"/>
        <v>1960</v>
      </c>
      <c r="P7" s="2">
        <f t="shared" si="3"/>
        <v>0.12000786247375372</v>
      </c>
      <c r="Q7" s="2">
        <f t="shared" si="4"/>
        <v>-5.000000000000001E-3</v>
      </c>
      <c r="R7" s="7">
        <f t="shared" si="1"/>
        <v>1.4999999999999999E-2</v>
      </c>
      <c r="S7" s="6">
        <v>74426.741100707412</v>
      </c>
    </row>
    <row r="8" spans="1:19" x14ac:dyDescent="0.2">
      <c r="A8">
        <f t="shared" si="2"/>
        <v>61</v>
      </c>
      <c r="B8">
        <f t="shared" si="5"/>
        <v>1961</v>
      </c>
      <c r="C8" s="2">
        <v>6.0773480662983381E-2</v>
      </c>
      <c r="D8" s="2">
        <f t="shared" si="0"/>
        <v>1.3999999999999999E-2</v>
      </c>
      <c r="E8" s="11">
        <v>1.4</v>
      </c>
      <c r="F8" s="3"/>
      <c r="O8">
        <f t="shared" si="6"/>
        <v>1961</v>
      </c>
      <c r="P8" s="2">
        <f t="shared" si="3"/>
        <v>0.11728325358721481</v>
      </c>
      <c r="Q8" s="2">
        <f t="shared" si="4"/>
        <v>-1.0000000000000009E-3</v>
      </c>
      <c r="R8" s="7">
        <f t="shared" si="1"/>
        <v>1.3999999999999999E-2</v>
      </c>
      <c r="S8" s="6">
        <v>83155.751450891665</v>
      </c>
    </row>
    <row r="9" spans="1:19" ht="39" x14ac:dyDescent="0.2">
      <c r="A9">
        <f t="shared" si="2"/>
        <v>62</v>
      </c>
      <c r="B9">
        <f t="shared" si="5"/>
        <v>1962</v>
      </c>
      <c r="C9" s="2">
        <v>6.25E-2</v>
      </c>
      <c r="D9" s="2">
        <f t="shared" si="0"/>
        <v>1.3000000000000001E-2</v>
      </c>
      <c r="E9" s="11">
        <v>1.3</v>
      </c>
      <c r="F9" s="3"/>
      <c r="K9" t="s">
        <v>5</v>
      </c>
      <c r="L9" s="9" t="s">
        <v>4</v>
      </c>
      <c r="M9" s="1"/>
      <c r="N9">
        <f>N7+2</f>
        <v>62</v>
      </c>
      <c r="O9">
        <f t="shared" si="6"/>
        <v>1962</v>
      </c>
      <c r="P9" s="2">
        <f t="shared" si="3"/>
        <v>7.5414399286939604E-2</v>
      </c>
      <c r="Q9" s="2">
        <f t="shared" si="4"/>
        <v>-9.9999999999999742E-4</v>
      </c>
      <c r="R9" s="7">
        <f t="shared" si="1"/>
        <v>1.3000000000000001E-2</v>
      </c>
      <c r="S9" s="6">
        <v>89426.892493814725</v>
      </c>
    </row>
    <row r="10" spans="1:19" ht="130" x14ac:dyDescent="0.2">
      <c r="A10">
        <f t="shared" si="2"/>
        <v>63</v>
      </c>
      <c r="B10">
        <f t="shared" si="5"/>
        <v>1963</v>
      </c>
      <c r="C10" s="2">
        <v>7.3529411764705843E-2</v>
      </c>
      <c r="D10" s="2">
        <f t="shared" si="0"/>
        <v>1.2E-2</v>
      </c>
      <c r="E10" s="11">
        <v>1.2</v>
      </c>
      <c r="F10" s="3"/>
      <c r="H10" s="1" t="s">
        <v>1</v>
      </c>
      <c r="I10" s="1" t="s">
        <v>7</v>
      </c>
      <c r="J10" s="1" t="s">
        <v>6</v>
      </c>
      <c r="K10" s="4">
        <v>62966.666666666701</v>
      </c>
      <c r="O10">
        <f t="shared" si="6"/>
        <v>1963</v>
      </c>
      <c r="P10" s="2">
        <f t="shared" si="3"/>
        <v>0.10398977335388038</v>
      </c>
      <c r="Q10" s="2">
        <f t="shared" si="4"/>
        <v>-1.0000000000000009E-3</v>
      </c>
      <c r="R10" s="7">
        <f t="shared" si="1"/>
        <v>1.2E-2</v>
      </c>
      <c r="S10" s="6">
        <v>98726.374775988341</v>
      </c>
    </row>
    <row r="11" spans="1:19" x14ac:dyDescent="0.2">
      <c r="A11">
        <f t="shared" si="2"/>
        <v>64</v>
      </c>
      <c r="B11">
        <f t="shared" si="5"/>
        <v>1964</v>
      </c>
      <c r="C11" s="2">
        <v>4.1095890410959068E-2</v>
      </c>
      <c r="D11" s="2">
        <f t="shared" si="0"/>
        <v>1.1000000000000001E-2</v>
      </c>
      <c r="E11" s="11">
        <v>1.1000000000000001</v>
      </c>
      <c r="F11" s="3"/>
      <c r="G11" t="s">
        <v>3</v>
      </c>
      <c r="H11" s="2">
        <f>C11</f>
        <v>4.1095890410959068E-2</v>
      </c>
      <c r="I11" s="2">
        <f>K11/K10-1</f>
        <v>0.15320937003705604</v>
      </c>
      <c r="J11" s="2"/>
      <c r="K11" s="4">
        <v>72613.75</v>
      </c>
      <c r="N11">
        <f>N9+2</f>
        <v>64</v>
      </c>
      <c r="O11">
        <f t="shared" si="6"/>
        <v>1964</v>
      </c>
      <c r="P11" s="2">
        <f t="shared" si="3"/>
        <v>9.4881669700776827E-2</v>
      </c>
      <c r="Q11" s="2">
        <f t="shared" si="4"/>
        <v>-9.9999999999999915E-4</v>
      </c>
      <c r="R11" s="7">
        <f t="shared" si="1"/>
        <v>1.1000000000000001E-2</v>
      </c>
      <c r="S11" s="6">
        <v>108093.69805823878</v>
      </c>
    </row>
    <row r="12" spans="1:19" x14ac:dyDescent="0.2">
      <c r="A12">
        <f t="shared" si="2"/>
        <v>65</v>
      </c>
      <c r="B12">
        <f t="shared" si="5"/>
        <v>1965</v>
      </c>
      <c r="C12" s="2">
        <v>6.578947368421062E-2</v>
      </c>
      <c r="D12" s="2">
        <f t="shared" si="0"/>
        <v>1.3000000000000001E-2</v>
      </c>
      <c r="E12" s="11">
        <v>1.3</v>
      </c>
      <c r="F12" s="3"/>
      <c r="G12">
        <v>1965</v>
      </c>
      <c r="H12" s="2">
        <f t="shared" ref="H12:H62" si="7">C12</f>
        <v>6.578947368421062E-2</v>
      </c>
      <c r="I12" s="2">
        <f t="shared" ref="I12:J55" si="8">K12/K11-1</f>
        <v>0.14532830673713026</v>
      </c>
      <c r="J12" s="2"/>
      <c r="K12" s="4">
        <v>83166.583333333299</v>
      </c>
      <c r="O12">
        <f t="shared" si="6"/>
        <v>1965</v>
      </c>
      <c r="P12" s="2">
        <f t="shared" si="3"/>
        <v>6.1901367353075276E-2</v>
      </c>
      <c r="Q12" s="2">
        <f t="shared" si="4"/>
        <v>2E-3</v>
      </c>
      <c r="R12" s="7">
        <f t="shared" si="1"/>
        <v>1.3000000000000001E-2</v>
      </c>
      <c r="S12" s="6">
        <v>114784.84577029421</v>
      </c>
    </row>
    <row r="13" spans="1:19" x14ac:dyDescent="0.2">
      <c r="A13">
        <f t="shared" si="2"/>
        <v>66</v>
      </c>
      <c r="B13">
        <f t="shared" si="5"/>
        <v>1966</v>
      </c>
      <c r="C13" s="2">
        <v>4.5267489711934061E-2</v>
      </c>
      <c r="D13" s="2">
        <f t="shared" si="0"/>
        <v>1.3000000000000001E-2</v>
      </c>
      <c r="E13" s="11">
        <v>1.3</v>
      </c>
      <c r="F13" s="3"/>
      <c r="G13">
        <f>G12+1</f>
        <v>1966</v>
      </c>
      <c r="H13" s="2">
        <f t="shared" si="7"/>
        <v>4.5267489711934061E-2</v>
      </c>
      <c r="I13" s="2">
        <f t="shared" si="8"/>
        <v>0.15349313977268531</v>
      </c>
      <c r="J13" s="2"/>
      <c r="K13" s="4">
        <v>95932.083333333299</v>
      </c>
      <c r="N13">
        <f>N11+2</f>
        <v>66</v>
      </c>
      <c r="O13">
        <f t="shared" si="6"/>
        <v>1966</v>
      </c>
      <c r="P13" s="2">
        <f t="shared" si="3"/>
        <v>0.11044539655739727</v>
      </c>
      <c r="Q13" s="2">
        <f t="shared" si="4"/>
        <v>0</v>
      </c>
      <c r="R13" s="7">
        <f t="shared" si="1"/>
        <v>1.3000000000000001E-2</v>
      </c>
      <c r="S13" s="6">
        <v>127462.30358017403</v>
      </c>
    </row>
    <row r="14" spans="1:19" x14ac:dyDescent="0.2">
      <c r="A14">
        <f t="shared" si="2"/>
        <v>67</v>
      </c>
      <c r="B14">
        <f t="shared" si="5"/>
        <v>1967</v>
      </c>
      <c r="C14" s="2">
        <v>4.3307086614173373E-2</v>
      </c>
      <c r="D14" s="2">
        <f t="shared" si="0"/>
        <v>1.2E-2</v>
      </c>
      <c r="E14" s="11">
        <v>1.2</v>
      </c>
      <c r="F14" s="3"/>
      <c r="G14">
        <f t="shared" ref="G14:G61" si="9">G13+1</f>
        <v>1967</v>
      </c>
      <c r="H14" s="2">
        <f t="shared" si="7"/>
        <v>4.3307086614173373E-2</v>
      </c>
      <c r="I14" s="2">
        <f t="shared" si="8"/>
        <v>0.15909519321395305</v>
      </c>
      <c r="J14" s="2"/>
      <c r="K14" s="4">
        <v>111194.41666666701</v>
      </c>
      <c r="O14">
        <f t="shared" si="6"/>
        <v>1967</v>
      </c>
      <c r="P14" s="2">
        <f t="shared" si="3"/>
        <v>0.11040242385341204</v>
      </c>
      <c r="Q14" s="2">
        <f t="shared" si="4"/>
        <v>-1.0000000000000009E-3</v>
      </c>
      <c r="R14" s="7">
        <f t="shared" si="1"/>
        <v>1.2E-2</v>
      </c>
      <c r="S14" s="6">
        <v>141534.45084536468</v>
      </c>
    </row>
    <row r="15" spans="1:19" x14ac:dyDescent="0.2">
      <c r="A15">
        <f t="shared" si="2"/>
        <v>68</v>
      </c>
      <c r="B15">
        <f t="shared" si="5"/>
        <v>1968</v>
      </c>
      <c r="C15" s="2">
        <v>4.9056603773584895E-2</v>
      </c>
      <c r="D15" s="2">
        <f t="shared" si="0"/>
        <v>1.1000000000000001E-2</v>
      </c>
      <c r="E15" s="11">
        <v>1.1000000000000001</v>
      </c>
      <c r="F15" s="3"/>
      <c r="G15">
        <f t="shared" si="9"/>
        <v>1968</v>
      </c>
      <c r="H15" s="2">
        <f t="shared" si="7"/>
        <v>4.9056603773584895E-2</v>
      </c>
      <c r="I15" s="2">
        <f t="shared" si="8"/>
        <v>0.16639399610141936</v>
      </c>
      <c r="J15" s="2"/>
      <c r="K15" s="4">
        <v>129696.5</v>
      </c>
      <c r="N15">
        <f>N13+2</f>
        <v>68</v>
      </c>
      <c r="O15">
        <f t="shared" si="6"/>
        <v>1968</v>
      </c>
      <c r="P15" s="2">
        <f t="shared" si="3"/>
        <v>0.12361577022161274</v>
      </c>
      <c r="Q15" s="2">
        <f t="shared" si="4"/>
        <v>-9.9999999999999915E-4</v>
      </c>
      <c r="R15" s="7">
        <f t="shared" si="1"/>
        <v>1.1000000000000001E-2</v>
      </c>
      <c r="S15" s="6">
        <v>159030.34099950743</v>
      </c>
    </row>
    <row r="16" spans="1:19" x14ac:dyDescent="0.2">
      <c r="A16">
        <f t="shared" si="2"/>
        <v>69</v>
      </c>
      <c r="B16">
        <f t="shared" si="5"/>
        <v>1969</v>
      </c>
      <c r="C16" s="2">
        <v>6.4748201438848962E-2</v>
      </c>
      <c r="D16" s="2">
        <f t="shared" si="0"/>
        <v>1.1000000000000001E-2</v>
      </c>
      <c r="E16" s="11">
        <v>1.1000000000000001</v>
      </c>
      <c r="F16" s="3"/>
      <c r="G16">
        <f t="shared" si="9"/>
        <v>1969</v>
      </c>
      <c r="H16" s="2">
        <f t="shared" si="7"/>
        <v>6.4748201438848962E-2</v>
      </c>
      <c r="I16" s="2">
        <f t="shared" si="8"/>
        <v>0.2094858637922612</v>
      </c>
      <c r="J16" s="2"/>
      <c r="K16" s="4">
        <v>156866.08333333299</v>
      </c>
      <c r="O16">
        <f t="shared" si="6"/>
        <v>1969</v>
      </c>
      <c r="P16" s="2">
        <f t="shared" si="3"/>
        <v>0.12021731974437633</v>
      </c>
      <c r="Q16" s="2">
        <f t="shared" si="4"/>
        <v>0</v>
      </c>
      <c r="R16" s="7">
        <f t="shared" si="1"/>
        <v>1.1000000000000001E-2</v>
      </c>
      <c r="S16" s="6">
        <v>178148.54235250241</v>
      </c>
    </row>
    <row r="17" spans="1:19" x14ac:dyDescent="0.2">
      <c r="A17">
        <f t="shared" si="2"/>
        <v>70</v>
      </c>
      <c r="B17">
        <f t="shared" si="5"/>
        <v>1970</v>
      </c>
      <c r="C17" s="2">
        <v>7.0945945945945832E-2</v>
      </c>
      <c r="D17" s="2">
        <f t="shared" si="0"/>
        <v>1.2E-2</v>
      </c>
      <c r="E17" s="11">
        <v>1.2</v>
      </c>
      <c r="F17" s="3"/>
      <c r="G17">
        <f t="shared" si="9"/>
        <v>1970</v>
      </c>
      <c r="H17" s="2">
        <f t="shared" si="7"/>
        <v>7.0945945945945832E-2</v>
      </c>
      <c r="I17" s="2">
        <f t="shared" si="8"/>
        <v>0.19866574089470412</v>
      </c>
      <c r="J17" s="2"/>
      <c r="K17" s="4">
        <v>188030</v>
      </c>
      <c r="N17">
        <f>N15+2</f>
        <v>70</v>
      </c>
      <c r="O17">
        <f t="shared" si="6"/>
        <v>1970</v>
      </c>
      <c r="P17" s="2">
        <f t="shared" si="3"/>
        <v>8.2459314277984364E-2</v>
      </c>
      <c r="Q17" s="2">
        <f t="shared" si="4"/>
        <v>9.9999999999999915E-4</v>
      </c>
      <c r="R17" s="7">
        <f t="shared" si="1"/>
        <v>1.2E-2</v>
      </c>
      <c r="S17" s="6">
        <v>192838.54899451221</v>
      </c>
    </row>
    <row r="18" spans="1:19" x14ac:dyDescent="0.2">
      <c r="A18">
        <f t="shared" si="2"/>
        <v>71</v>
      </c>
      <c r="B18">
        <f t="shared" si="5"/>
        <v>1971</v>
      </c>
      <c r="C18" s="2">
        <v>5.6782334384858135E-2</v>
      </c>
      <c r="D18" s="2">
        <f t="shared" si="0"/>
        <v>1.3000000000000001E-2</v>
      </c>
      <c r="E18" s="11">
        <v>1.3</v>
      </c>
      <c r="F18" s="3"/>
      <c r="G18">
        <f t="shared" si="9"/>
        <v>1971</v>
      </c>
      <c r="H18" s="2">
        <f t="shared" si="7"/>
        <v>5.6782334384858135E-2</v>
      </c>
      <c r="I18" s="2">
        <f t="shared" si="8"/>
        <v>0.23734067258770941</v>
      </c>
      <c r="J18" s="2"/>
      <c r="K18" s="4">
        <v>232657.16666666701</v>
      </c>
      <c r="O18">
        <f t="shared" si="6"/>
        <v>1971</v>
      </c>
      <c r="P18" s="2">
        <f t="shared" si="3"/>
        <v>5.0427938334873357E-2</v>
      </c>
      <c r="Q18" s="2">
        <f t="shared" si="4"/>
        <v>1.0000000000000009E-3</v>
      </c>
      <c r="R18" s="7">
        <f t="shared" si="1"/>
        <v>1.3000000000000001E-2</v>
      </c>
      <c r="S18" s="6">
        <v>202562.99945179393</v>
      </c>
    </row>
    <row r="19" spans="1:19" x14ac:dyDescent="0.2">
      <c r="A19">
        <f t="shared" si="2"/>
        <v>72</v>
      </c>
      <c r="B19">
        <f t="shared" si="5"/>
        <v>1972</v>
      </c>
      <c r="C19" s="2">
        <v>5.0746268656716609E-2</v>
      </c>
      <c r="D19" s="2">
        <f t="shared" si="0"/>
        <v>1.3000000000000001E-2</v>
      </c>
      <c r="E19" s="11">
        <v>1.3</v>
      </c>
      <c r="F19" s="3"/>
      <c r="G19">
        <f t="shared" si="9"/>
        <v>1972</v>
      </c>
      <c r="H19" s="2">
        <f t="shared" si="7"/>
        <v>5.0746268656716609E-2</v>
      </c>
      <c r="I19" s="2">
        <f t="shared" si="8"/>
        <v>0.233200424372628</v>
      </c>
      <c r="J19" s="2"/>
      <c r="K19" s="4">
        <v>286912.91666666698</v>
      </c>
      <c r="N19">
        <f>N17+2</f>
        <v>72</v>
      </c>
      <c r="O19">
        <f t="shared" si="6"/>
        <v>1972</v>
      </c>
      <c r="P19" s="2">
        <f t="shared" si="3"/>
        <v>9.0789440140283784E-2</v>
      </c>
      <c r="Q19" s="2">
        <f t="shared" si="4"/>
        <v>0</v>
      </c>
      <c r="R19" s="7">
        <f t="shared" si="1"/>
        <v>1.3000000000000001E-2</v>
      </c>
      <c r="S19" s="6">
        <v>220953.58076515893</v>
      </c>
    </row>
    <row r="20" spans="1:19" x14ac:dyDescent="0.2">
      <c r="A20">
        <f t="shared" si="2"/>
        <v>73</v>
      </c>
      <c r="B20">
        <f t="shared" si="5"/>
        <v>1973</v>
      </c>
      <c r="C20" s="2">
        <v>0.16193181818181812</v>
      </c>
      <c r="D20" s="2">
        <f t="shared" si="0"/>
        <v>1.3000000000000001E-2</v>
      </c>
      <c r="E20" s="11">
        <v>1.3</v>
      </c>
      <c r="F20" s="3"/>
      <c r="G20">
        <f t="shared" si="9"/>
        <v>1973</v>
      </c>
      <c r="H20" s="2">
        <f t="shared" si="7"/>
        <v>0.16193181818181812</v>
      </c>
      <c r="I20" s="2">
        <f t="shared" si="8"/>
        <v>0.2481717013437561</v>
      </c>
      <c r="J20" s="2"/>
      <c r="K20" s="4">
        <v>358116.58333333302</v>
      </c>
      <c r="O20">
        <f t="shared" si="6"/>
        <v>1973</v>
      </c>
      <c r="P20" s="2">
        <f t="shared" si="3"/>
        <v>5.0920997458922423E-2</v>
      </c>
      <c r="Q20" s="2">
        <f t="shared" si="4"/>
        <v>0</v>
      </c>
      <c r="R20" s="7">
        <f t="shared" si="1"/>
        <v>1.3000000000000001E-2</v>
      </c>
      <c r="S20" s="6">
        <v>232204.75748984137</v>
      </c>
    </row>
    <row r="21" spans="1:19" x14ac:dyDescent="0.2">
      <c r="A21">
        <f t="shared" si="2"/>
        <v>74</v>
      </c>
      <c r="B21">
        <f t="shared" si="5"/>
        <v>1974</v>
      </c>
      <c r="C21" s="2">
        <v>0.21760391198044005</v>
      </c>
      <c r="D21" s="2">
        <f t="shared" si="0"/>
        <v>1.4999999999999999E-2</v>
      </c>
      <c r="E21" s="11">
        <v>1.5</v>
      </c>
      <c r="F21" s="3"/>
      <c r="G21">
        <f t="shared" si="9"/>
        <v>1974</v>
      </c>
      <c r="H21" s="2">
        <f t="shared" si="7"/>
        <v>0.21760391198044005</v>
      </c>
      <c r="I21" s="2">
        <f t="shared" si="8"/>
        <v>0.12659378382133202</v>
      </c>
      <c r="J21" s="2"/>
      <c r="K21" s="4">
        <v>403451.91666666698</v>
      </c>
      <c r="N21">
        <f>N19+2</f>
        <v>74</v>
      </c>
      <c r="O21">
        <f t="shared" si="6"/>
        <v>1974</v>
      </c>
      <c r="P21" s="2">
        <f t="shared" si="3"/>
        <v>-4.725583034123626E-3</v>
      </c>
      <c r="Q21" s="2">
        <f t="shared" si="4"/>
        <v>1.9999999999999983E-3</v>
      </c>
      <c r="R21" s="7">
        <f t="shared" si="1"/>
        <v>1.4999999999999999E-2</v>
      </c>
      <c r="S21" s="6">
        <v>231107.4546274046</v>
      </c>
    </row>
    <row r="22" spans="1:19" x14ac:dyDescent="0.2">
      <c r="A22">
        <f t="shared" si="2"/>
        <v>75</v>
      </c>
      <c r="B22">
        <f t="shared" si="5"/>
        <v>1975</v>
      </c>
      <c r="C22" s="2">
        <v>0.10441767068273089</v>
      </c>
      <c r="D22" s="2">
        <f t="shared" si="0"/>
        <v>1.9E-2</v>
      </c>
      <c r="E22" s="11">
        <v>1.9</v>
      </c>
      <c r="F22" s="3"/>
      <c r="G22">
        <f t="shared" si="9"/>
        <v>1975</v>
      </c>
      <c r="H22" s="2">
        <f t="shared" si="7"/>
        <v>0.10441767068273089</v>
      </c>
      <c r="I22" s="2">
        <f t="shared" si="8"/>
        <v>0.11941034691659791</v>
      </c>
      <c r="J22" s="2"/>
      <c r="K22" s="4">
        <v>451628.25</v>
      </c>
      <c r="O22">
        <f t="shared" si="6"/>
        <v>1975</v>
      </c>
      <c r="P22" s="2">
        <f t="shared" si="3"/>
        <v>3.9812918277709164E-2</v>
      </c>
      <c r="Q22" s="2">
        <f t="shared" si="4"/>
        <v>4.0000000000000001E-3</v>
      </c>
      <c r="R22" s="7">
        <f t="shared" si="1"/>
        <v>1.9E-2</v>
      </c>
      <c r="S22" s="6">
        <v>240308.51683185482</v>
      </c>
    </row>
    <row r="23" spans="1:19" x14ac:dyDescent="0.2">
      <c r="A23">
        <f t="shared" si="2"/>
        <v>76</v>
      </c>
      <c r="B23">
        <f t="shared" si="5"/>
        <v>1976</v>
      </c>
      <c r="C23" s="2">
        <v>9.2727272727272769E-2</v>
      </c>
      <c r="D23" s="2">
        <f t="shared" si="0"/>
        <v>0.02</v>
      </c>
      <c r="E23" s="11">
        <v>2</v>
      </c>
      <c r="F23" s="3"/>
      <c r="G23">
        <f t="shared" si="9"/>
        <v>1976</v>
      </c>
      <c r="H23" s="2">
        <f t="shared" si="7"/>
        <v>9.2727272727272769E-2</v>
      </c>
      <c r="I23" s="2">
        <f t="shared" si="8"/>
        <v>0.1278813566984196</v>
      </c>
      <c r="J23" s="2"/>
      <c r="K23" s="4">
        <v>509383.08333333302</v>
      </c>
      <c r="N23">
        <f>N21+2</f>
        <v>76</v>
      </c>
      <c r="O23">
        <f t="shared" si="6"/>
        <v>1976</v>
      </c>
      <c r="P23" s="2">
        <f t="shared" si="3"/>
        <v>3.7637967467170963E-2</v>
      </c>
      <c r="Q23" s="2">
        <f t="shared" si="4"/>
        <v>1.0000000000000009E-3</v>
      </c>
      <c r="R23" s="7">
        <f t="shared" si="1"/>
        <v>0.02</v>
      </c>
      <c r="S23" s="6">
        <v>249353.2409704563</v>
      </c>
    </row>
    <row r="24" spans="1:19" x14ac:dyDescent="0.2">
      <c r="A24">
        <f t="shared" si="2"/>
        <v>77</v>
      </c>
      <c r="B24">
        <f t="shared" si="5"/>
        <v>1977</v>
      </c>
      <c r="C24" s="2">
        <v>6.821963394342756E-2</v>
      </c>
      <c r="D24" s="2">
        <f t="shared" si="0"/>
        <v>2.1000000000000001E-2</v>
      </c>
      <c r="E24" s="11">
        <v>2.1</v>
      </c>
      <c r="F24" s="3"/>
      <c r="G24">
        <f t="shared" si="9"/>
        <v>1977</v>
      </c>
      <c r="H24" s="2">
        <f t="shared" si="7"/>
        <v>6.821963394342756E-2</v>
      </c>
      <c r="I24" s="2">
        <f t="shared" si="8"/>
        <v>6.3296500652669119E-2</v>
      </c>
      <c r="J24" s="2"/>
      <c r="K24" s="4">
        <v>541625.25</v>
      </c>
      <c r="O24">
        <f t="shared" si="6"/>
        <v>1977</v>
      </c>
      <c r="P24" s="2">
        <f t="shared" si="3"/>
        <v>4.5275744826345665E-2</v>
      </c>
      <c r="Q24" s="2">
        <f t="shared" si="4"/>
        <v>1.0000000000000009E-3</v>
      </c>
      <c r="R24" s="7">
        <f t="shared" si="1"/>
        <v>2.1000000000000001E-2</v>
      </c>
      <c r="S24" s="6">
        <v>260642.89468025696</v>
      </c>
    </row>
    <row r="25" spans="1:19" x14ac:dyDescent="0.2">
      <c r="A25">
        <f t="shared" si="2"/>
        <v>78</v>
      </c>
      <c r="B25">
        <f t="shared" si="5"/>
        <v>1978</v>
      </c>
      <c r="C25" s="2">
        <v>3.4267912772585785E-2</v>
      </c>
      <c r="D25" s="2">
        <f t="shared" si="0"/>
        <v>2.2000000000000002E-2</v>
      </c>
      <c r="E25" s="11">
        <v>2.2000000000000002</v>
      </c>
      <c r="F25" s="3"/>
      <c r="G25">
        <f t="shared" si="9"/>
        <v>1978</v>
      </c>
      <c r="H25" s="2">
        <f t="shared" si="7"/>
        <v>3.4267912772585785E-2</v>
      </c>
      <c r="I25" s="2">
        <f t="shared" si="8"/>
        <v>0.11003287482135105</v>
      </c>
      <c r="J25" s="2"/>
      <c r="K25" s="4">
        <v>601221.83333333302</v>
      </c>
      <c r="N25">
        <f>N23+2</f>
        <v>78</v>
      </c>
      <c r="O25">
        <f t="shared" si="6"/>
        <v>1978</v>
      </c>
      <c r="P25" s="2">
        <f t="shared" si="3"/>
        <v>5.4144759486550287E-2</v>
      </c>
      <c r="Q25" s="2">
        <f t="shared" si="4"/>
        <v>1.0000000000000009E-3</v>
      </c>
      <c r="R25" s="7">
        <f t="shared" si="1"/>
        <v>2.2000000000000002E-2</v>
      </c>
      <c r="S25" s="6">
        <v>274755.34152459772</v>
      </c>
    </row>
    <row r="26" spans="1:19" x14ac:dyDescent="0.2">
      <c r="A26">
        <f t="shared" si="2"/>
        <v>79</v>
      </c>
      <c r="B26">
        <f t="shared" si="5"/>
        <v>1979</v>
      </c>
      <c r="C26" s="2">
        <v>4.6686746987951722E-2</v>
      </c>
      <c r="D26" s="2">
        <f t="shared" si="0"/>
        <v>0.02</v>
      </c>
      <c r="E26" s="11">
        <v>2</v>
      </c>
      <c r="F26" s="3"/>
      <c r="G26">
        <f t="shared" si="9"/>
        <v>1979</v>
      </c>
      <c r="H26" s="2">
        <f t="shared" si="7"/>
        <v>4.6686746987951722E-2</v>
      </c>
      <c r="I26" s="2">
        <f t="shared" si="8"/>
        <v>9.7273995649415079E-2</v>
      </c>
      <c r="J26" s="2"/>
      <c r="K26" s="4">
        <v>659705.08333333302</v>
      </c>
      <c r="O26">
        <f t="shared" si="6"/>
        <v>1979</v>
      </c>
      <c r="P26" s="2">
        <f t="shared" si="3"/>
        <v>5.148787927590015E-2</v>
      </c>
      <c r="Q26" s="2">
        <f t="shared" si="4"/>
        <v>-2.0000000000000018E-3</v>
      </c>
      <c r="R26" s="7">
        <f t="shared" si="1"/>
        <v>0.02</v>
      </c>
      <c r="S26" s="6">
        <v>288901.91137942491</v>
      </c>
    </row>
    <row r="27" spans="1:19" x14ac:dyDescent="0.2">
      <c r="A27">
        <f t="shared" si="2"/>
        <v>80</v>
      </c>
      <c r="B27">
        <f t="shared" si="5"/>
        <v>1980</v>
      </c>
      <c r="C27" s="2">
        <v>7.9136690647481966E-2</v>
      </c>
      <c r="D27" s="2">
        <f t="shared" si="0"/>
        <v>2.1000000000000001E-2</v>
      </c>
      <c r="E27" s="11">
        <v>2.1</v>
      </c>
      <c r="F27" s="3"/>
      <c r="G27">
        <f t="shared" si="9"/>
        <v>1980</v>
      </c>
      <c r="H27" s="2">
        <f t="shared" si="7"/>
        <v>7.9136690647481966E-2</v>
      </c>
      <c r="I27" s="2">
        <f t="shared" si="8"/>
        <v>4.7368388475612644E-3</v>
      </c>
      <c r="J27" s="2"/>
      <c r="K27" s="4">
        <v>662830</v>
      </c>
      <c r="N27">
        <f>N25+2</f>
        <v>80</v>
      </c>
      <c r="O27">
        <f t="shared" si="6"/>
        <v>1980</v>
      </c>
      <c r="P27" s="2">
        <f t="shared" si="3"/>
        <v>2.5994977577846745E-2</v>
      </c>
      <c r="Q27" s="2">
        <f t="shared" si="4"/>
        <v>1.0000000000000009E-3</v>
      </c>
      <c r="R27" s="7">
        <f t="shared" si="1"/>
        <v>2.1000000000000001E-2</v>
      </c>
      <c r="S27" s="6">
        <v>296411.91008793015</v>
      </c>
    </row>
    <row r="28" spans="1:19" x14ac:dyDescent="0.2">
      <c r="A28">
        <f t="shared" si="2"/>
        <v>81</v>
      </c>
      <c r="B28">
        <f t="shared" si="5"/>
        <v>1981</v>
      </c>
      <c r="C28" s="2">
        <v>4.1333333333333222E-2</v>
      </c>
      <c r="D28" s="2">
        <f t="shared" si="0"/>
        <v>2.2000000000000002E-2</v>
      </c>
      <c r="E28" s="11">
        <v>2.2000000000000002</v>
      </c>
      <c r="F28" s="3"/>
      <c r="G28">
        <f t="shared" si="9"/>
        <v>1981</v>
      </c>
      <c r="H28" s="2">
        <f t="shared" si="7"/>
        <v>4.1333333333333222E-2</v>
      </c>
      <c r="I28" s="2">
        <f t="shared" si="8"/>
        <v>5.3699918028253135E-2</v>
      </c>
      <c r="J28" s="2"/>
      <c r="K28" s="4">
        <v>698423.91666666698</v>
      </c>
      <c r="O28">
        <f t="shared" si="6"/>
        <v>1981</v>
      </c>
      <c r="P28" s="2">
        <f t="shared" si="3"/>
        <v>2.8893930154597847E-2</v>
      </c>
      <c r="Q28" s="2">
        <f t="shared" si="4"/>
        <v>1.0000000000000009E-3</v>
      </c>
      <c r="R28" s="7">
        <f t="shared" si="1"/>
        <v>2.2000000000000002E-2</v>
      </c>
      <c r="S28" s="6">
        <v>304976.41511500173</v>
      </c>
    </row>
    <row r="29" spans="1:19" x14ac:dyDescent="0.2">
      <c r="A29">
        <f t="shared" si="2"/>
        <v>82</v>
      </c>
      <c r="B29">
        <f t="shared" si="5"/>
        <v>1982</v>
      </c>
      <c r="C29" s="2">
        <v>2.3047375160051287E-2</v>
      </c>
      <c r="D29" s="2">
        <f t="shared" si="0"/>
        <v>2.5000000000000001E-2</v>
      </c>
      <c r="E29" s="11">
        <v>2.5</v>
      </c>
      <c r="F29" s="3"/>
      <c r="G29">
        <f t="shared" si="9"/>
        <v>1982</v>
      </c>
      <c r="H29" s="2">
        <f t="shared" si="7"/>
        <v>2.3047375160051287E-2</v>
      </c>
      <c r="I29" s="2">
        <f t="shared" si="8"/>
        <v>5.6392685101586348E-2</v>
      </c>
      <c r="J29" s="2"/>
      <c r="K29" s="4">
        <v>737809.91666666698</v>
      </c>
      <c r="N29">
        <f>N27+2</f>
        <v>82</v>
      </c>
      <c r="O29">
        <f t="shared" si="6"/>
        <v>1982</v>
      </c>
      <c r="P29" s="2">
        <f t="shared" si="3"/>
        <v>2.6159556497142855E-2</v>
      </c>
      <c r="Q29" s="2">
        <f t="shared" si="4"/>
        <v>2.9999999999999992E-3</v>
      </c>
      <c r="R29" s="7">
        <f t="shared" si="1"/>
        <v>2.5000000000000001E-2</v>
      </c>
      <c r="S29" s="6">
        <v>312954.4628764987</v>
      </c>
    </row>
    <row r="30" spans="1:19" x14ac:dyDescent="0.2">
      <c r="A30">
        <f t="shared" si="2"/>
        <v>83</v>
      </c>
      <c r="B30">
        <f t="shared" si="5"/>
        <v>1983</v>
      </c>
      <c r="C30" s="2">
        <v>1.8773466833541974E-2</v>
      </c>
      <c r="D30" s="2">
        <f t="shared" si="0"/>
        <v>2.7000000000000003E-2</v>
      </c>
      <c r="E30" s="11">
        <v>2.7</v>
      </c>
      <c r="F30" s="3"/>
      <c r="G30">
        <f t="shared" si="9"/>
        <v>1983</v>
      </c>
      <c r="H30" s="2">
        <f t="shared" si="7"/>
        <v>1.8773466833541974E-2</v>
      </c>
      <c r="I30" s="2">
        <f t="shared" si="8"/>
        <v>2.5351154695557376E-2</v>
      </c>
      <c r="J30" s="2"/>
      <c r="K30" s="4">
        <v>756514.25</v>
      </c>
      <c r="O30">
        <f t="shared" si="6"/>
        <v>1983</v>
      </c>
      <c r="P30" s="2">
        <f t="shared" si="3"/>
        <v>1.8513442258349944E-2</v>
      </c>
      <c r="Q30" s="2">
        <f t="shared" si="4"/>
        <v>2.0000000000000018E-3</v>
      </c>
      <c r="R30" s="7">
        <f t="shared" si="1"/>
        <v>2.7000000000000003E-2</v>
      </c>
      <c r="S30" s="6">
        <v>318748.32725445565</v>
      </c>
    </row>
    <row r="31" spans="1:19" x14ac:dyDescent="0.2">
      <c r="A31">
        <f t="shared" si="2"/>
        <v>84</v>
      </c>
      <c r="B31">
        <f t="shared" si="5"/>
        <v>1984</v>
      </c>
      <c r="C31" s="2">
        <v>2.2113022113022129E-2</v>
      </c>
      <c r="D31" s="2">
        <f t="shared" si="0"/>
        <v>2.7000000000000003E-2</v>
      </c>
      <c r="E31" s="11">
        <v>2.7</v>
      </c>
      <c r="F31" s="3"/>
      <c r="G31">
        <f t="shared" si="9"/>
        <v>1984</v>
      </c>
      <c r="H31" s="2">
        <f t="shared" si="7"/>
        <v>2.2113022113022129E-2</v>
      </c>
      <c r="I31" s="2">
        <f t="shared" si="8"/>
        <v>3.9892066364469736E-2</v>
      </c>
      <c r="J31" s="2"/>
      <c r="K31" s="4">
        <v>786693.16666666698</v>
      </c>
      <c r="N31">
        <f>N29+2</f>
        <v>84</v>
      </c>
      <c r="O31">
        <f t="shared" si="6"/>
        <v>1984</v>
      </c>
      <c r="P31" s="2">
        <f t="shared" si="3"/>
        <v>3.5366334155136681E-2</v>
      </c>
      <c r="Q31" s="2">
        <f t="shared" si="4"/>
        <v>0</v>
      </c>
      <c r="R31" s="7">
        <f t="shared" si="1"/>
        <v>2.7000000000000003E-2</v>
      </c>
      <c r="S31" s="6">
        <v>330021.28710752761</v>
      </c>
    </row>
    <row r="32" spans="1:19" x14ac:dyDescent="0.2">
      <c r="A32">
        <f t="shared" si="2"/>
        <v>85</v>
      </c>
      <c r="B32">
        <f t="shared" si="5"/>
        <v>1985</v>
      </c>
      <c r="C32" s="2">
        <v>1.9230769230769162E-2</v>
      </c>
      <c r="D32" s="2">
        <f t="shared" si="0"/>
        <v>2.6000000000000002E-2</v>
      </c>
      <c r="E32" s="11">
        <v>2.6</v>
      </c>
      <c r="F32" s="3"/>
      <c r="G32">
        <f t="shared" si="9"/>
        <v>1985</v>
      </c>
      <c r="H32" s="2">
        <f t="shared" si="7"/>
        <v>1.9230769230769162E-2</v>
      </c>
      <c r="I32" s="2">
        <f t="shared" si="8"/>
        <v>4.5268602180562167E-2</v>
      </c>
      <c r="J32" s="2"/>
      <c r="K32" s="4">
        <v>822305.66666666698</v>
      </c>
      <c r="O32">
        <f t="shared" si="6"/>
        <v>1985</v>
      </c>
      <c r="P32" s="2">
        <f t="shared" si="3"/>
        <v>4.8433535952052464E-2</v>
      </c>
      <c r="Q32" s="2">
        <f t="shared" si="4"/>
        <v>-1.0000000000000009E-3</v>
      </c>
      <c r="R32" s="7">
        <f t="shared" si="1"/>
        <v>2.6000000000000002E-2</v>
      </c>
      <c r="S32" s="6">
        <v>346005.38498159265</v>
      </c>
    </row>
    <row r="33" spans="1:19" x14ac:dyDescent="0.2">
      <c r="A33">
        <f t="shared" si="2"/>
        <v>86</v>
      </c>
      <c r="B33">
        <f t="shared" si="5"/>
        <v>1986</v>
      </c>
      <c r="C33" s="2">
        <v>-2.3584905660377631E-3</v>
      </c>
      <c r="D33" s="2">
        <f t="shared" si="0"/>
        <v>2.7999999999999997E-2</v>
      </c>
      <c r="E33" s="11">
        <v>2.8</v>
      </c>
      <c r="F33" s="3"/>
      <c r="G33">
        <f t="shared" si="9"/>
        <v>1986</v>
      </c>
      <c r="H33" s="2">
        <f t="shared" si="7"/>
        <v>-2.3584905660377631E-3</v>
      </c>
      <c r="I33" s="2">
        <f t="shared" si="8"/>
        <v>8.4409811923140454E-2</v>
      </c>
      <c r="J33" s="2"/>
      <c r="K33" s="4">
        <v>891716.33333333302</v>
      </c>
      <c r="N33">
        <f>N31+2</f>
        <v>86</v>
      </c>
      <c r="O33">
        <f t="shared" si="6"/>
        <v>1986</v>
      </c>
      <c r="P33" s="2">
        <f t="shared" si="3"/>
        <v>2.1239220220796495E-2</v>
      </c>
      <c r="Q33" s="2">
        <f t="shared" si="4"/>
        <v>1.9999999999999948E-3</v>
      </c>
      <c r="R33" s="7">
        <f t="shared" si="1"/>
        <v>2.7999999999999997E-2</v>
      </c>
      <c r="S33" s="6">
        <v>353354.26955079817</v>
      </c>
    </row>
    <row r="34" spans="1:19" x14ac:dyDescent="0.2">
      <c r="A34">
        <f t="shared" si="2"/>
        <v>87</v>
      </c>
      <c r="B34">
        <f t="shared" si="5"/>
        <v>1987</v>
      </c>
      <c r="C34" s="2">
        <v>2.3640661938535423E-3</v>
      </c>
      <c r="D34" s="2">
        <f t="shared" si="0"/>
        <v>2.7999999999999997E-2</v>
      </c>
      <c r="E34" s="11">
        <v>2.8</v>
      </c>
      <c r="F34" s="3"/>
      <c r="G34">
        <f t="shared" si="9"/>
        <v>1987</v>
      </c>
      <c r="H34" s="2">
        <f t="shared" si="7"/>
        <v>2.3640661938535423E-3</v>
      </c>
      <c r="I34" s="2">
        <f t="shared" si="8"/>
        <v>0.10209291146025934</v>
      </c>
      <c r="J34" s="2"/>
      <c r="K34" s="4">
        <v>982754.25</v>
      </c>
      <c r="O34">
        <f t="shared" si="6"/>
        <v>1987</v>
      </c>
      <c r="P34" s="2">
        <f t="shared" si="3"/>
        <v>5.4667344464699452E-2</v>
      </c>
      <c r="Q34" s="2">
        <f t="shared" si="4"/>
        <v>0</v>
      </c>
      <c r="R34" s="7">
        <f t="shared" si="1"/>
        <v>2.7999999999999997E-2</v>
      </c>
      <c r="S34" s="6">
        <v>372671.20912240393</v>
      </c>
    </row>
    <row r="35" spans="1:19" x14ac:dyDescent="0.2">
      <c r="A35">
        <f t="shared" si="2"/>
        <v>88</v>
      </c>
      <c r="B35">
        <f t="shared" si="5"/>
        <v>1988</v>
      </c>
      <c r="C35" s="2">
        <v>5.8962264150943522E-3</v>
      </c>
      <c r="D35" s="2">
        <f t="shared" si="0"/>
        <v>2.4E-2</v>
      </c>
      <c r="E35" s="11">
        <v>2.4</v>
      </c>
      <c r="F35" s="3"/>
      <c r="G35">
        <f t="shared" si="9"/>
        <v>1988</v>
      </c>
      <c r="H35" s="2">
        <f t="shared" si="7"/>
        <v>5.8962264150943522E-3</v>
      </c>
      <c r="I35" s="2">
        <f t="shared" si="8"/>
        <v>8.4907205099006289E-2</v>
      </c>
      <c r="J35" s="2"/>
      <c r="K35" s="4">
        <v>1066197.16666667</v>
      </c>
      <c r="N35">
        <f>N33+2</f>
        <v>88</v>
      </c>
      <c r="O35">
        <f t="shared" si="6"/>
        <v>1988</v>
      </c>
      <c r="P35" s="2">
        <f t="shared" si="3"/>
        <v>5.811580137221406E-2</v>
      </c>
      <c r="Q35" s="2">
        <f t="shared" si="4"/>
        <v>-3.9999999999999966E-3</v>
      </c>
      <c r="R35" s="7">
        <f t="shared" si="1"/>
        <v>2.4E-2</v>
      </c>
      <c r="S35" s="6">
        <v>394329.29508890444</v>
      </c>
    </row>
    <row r="36" spans="1:19" x14ac:dyDescent="0.2">
      <c r="A36">
        <f t="shared" si="2"/>
        <v>89</v>
      </c>
      <c r="B36">
        <f t="shared" si="5"/>
        <v>1989</v>
      </c>
      <c r="C36" s="2">
        <v>2.9308323563892236E-2</v>
      </c>
      <c r="D36" s="2">
        <f t="shared" si="0"/>
        <v>2.2000000000000002E-2</v>
      </c>
      <c r="E36" s="11">
        <v>2.2000000000000002</v>
      </c>
      <c r="F36" s="3"/>
      <c r="G36">
        <f t="shared" si="9"/>
        <v>1989</v>
      </c>
      <c r="H36" s="2">
        <f t="shared" si="7"/>
        <v>2.9308323563892236E-2</v>
      </c>
      <c r="I36" s="2">
        <f t="shared" si="8"/>
        <v>1.9806374149371697E-2</v>
      </c>
      <c r="J36" s="2"/>
      <c r="K36" s="4">
        <v>1087314.66666667</v>
      </c>
      <c r="O36">
        <f t="shared" si="6"/>
        <v>1989</v>
      </c>
      <c r="P36" s="2">
        <f t="shared" si="3"/>
        <v>4.0171522757284306E-2</v>
      </c>
      <c r="Q36" s="2">
        <f t="shared" si="4"/>
        <v>-1.9999999999999983E-3</v>
      </c>
      <c r="R36" s="7">
        <f t="shared" si="1"/>
        <v>2.2000000000000002E-2</v>
      </c>
      <c r="S36" s="6">
        <v>410170.10334043222</v>
      </c>
    </row>
    <row r="37" spans="1:19" x14ac:dyDescent="0.2">
      <c r="A37">
        <f t="shared" si="2"/>
        <v>90</v>
      </c>
      <c r="B37">
        <f t="shared" si="5"/>
        <v>1990</v>
      </c>
      <c r="C37" s="2">
        <v>3.0751708428246038E-2</v>
      </c>
      <c r="D37" s="2">
        <f t="shared" si="0"/>
        <v>2.1000000000000001E-2</v>
      </c>
      <c r="E37" s="11">
        <v>2.1</v>
      </c>
      <c r="F37" s="3"/>
      <c r="G37">
        <f t="shared" si="9"/>
        <v>1990</v>
      </c>
      <c r="H37" s="2">
        <f t="shared" si="7"/>
        <v>3.0751708428246038E-2</v>
      </c>
      <c r="I37" s="2">
        <f t="shared" si="8"/>
        <v>2.9940274879029172E-2</v>
      </c>
      <c r="J37" s="2"/>
      <c r="K37" s="4">
        <v>1119869.16666667</v>
      </c>
      <c r="N37">
        <f>N35+2</f>
        <v>90</v>
      </c>
      <c r="O37">
        <f t="shared" si="6"/>
        <v>1990</v>
      </c>
      <c r="P37" s="2">
        <f t="shared" si="3"/>
        <v>5.8638986606960319E-2</v>
      </c>
      <c r="Q37" s="2">
        <f t="shared" si="4"/>
        <v>-1.0000000000000009E-3</v>
      </c>
      <c r="R37" s="7">
        <f t="shared" si="1"/>
        <v>2.1000000000000001E-2</v>
      </c>
      <c r="S37" s="6">
        <v>434222.06253678736</v>
      </c>
    </row>
    <row r="38" spans="1:19" x14ac:dyDescent="0.2">
      <c r="A38">
        <f t="shared" si="2"/>
        <v>91</v>
      </c>
      <c r="B38">
        <f t="shared" si="5"/>
        <v>1991</v>
      </c>
      <c r="C38" s="2">
        <v>2.8729281767955639E-2</v>
      </c>
      <c r="D38" s="2">
        <f t="shared" si="0"/>
        <v>2.1000000000000001E-2</v>
      </c>
      <c r="E38" s="11">
        <v>2.1</v>
      </c>
      <c r="F38" s="3"/>
      <c r="G38">
        <f t="shared" si="9"/>
        <v>1991</v>
      </c>
      <c r="H38" s="2">
        <f t="shared" si="7"/>
        <v>2.8729281767955639E-2</v>
      </c>
      <c r="I38" s="2">
        <f t="shared" si="8"/>
        <v>6.4611639901384077E-2</v>
      </c>
      <c r="J38" s="2"/>
      <c r="K38" s="4">
        <v>1192225.75</v>
      </c>
      <c r="O38">
        <f t="shared" si="6"/>
        <v>1991</v>
      </c>
      <c r="P38" s="2">
        <f t="shared" si="3"/>
        <v>1.6819001993321869E-2</v>
      </c>
      <c r="Q38" s="2">
        <f t="shared" si="4"/>
        <v>0</v>
      </c>
      <c r="R38" s="7">
        <f t="shared" si="1"/>
        <v>2.1000000000000001E-2</v>
      </c>
      <c r="S38" s="6">
        <v>441525.24427213788</v>
      </c>
    </row>
    <row r="39" spans="1:19" x14ac:dyDescent="0.2">
      <c r="A39">
        <f t="shared" si="2"/>
        <v>92</v>
      </c>
      <c r="B39">
        <f t="shared" si="5"/>
        <v>1992</v>
      </c>
      <c r="C39" s="2">
        <v>1.5037593984962516E-2</v>
      </c>
      <c r="D39" s="2">
        <f t="shared" si="0"/>
        <v>2.2000000000000002E-2</v>
      </c>
      <c r="E39" s="11">
        <v>2.2000000000000002</v>
      </c>
      <c r="F39" s="3"/>
      <c r="G39">
        <f t="shared" si="9"/>
        <v>1992</v>
      </c>
      <c r="H39" s="2">
        <f t="shared" si="7"/>
        <v>1.5037593984962516E-2</v>
      </c>
      <c r="I39" s="2">
        <f t="shared" si="8"/>
        <v>3.1490820145991583E-2</v>
      </c>
      <c r="J39" s="2"/>
      <c r="K39" s="4">
        <v>1229769.91666667</v>
      </c>
      <c r="N39">
        <f>N37+2</f>
        <v>92</v>
      </c>
      <c r="O39">
        <f t="shared" si="6"/>
        <v>1992</v>
      </c>
      <c r="P39" s="2">
        <f t="shared" si="3"/>
        <v>7.7622838486588464E-3</v>
      </c>
      <c r="Q39" s="2">
        <f t="shared" si="4"/>
        <v>1.0000000000000009E-3</v>
      </c>
      <c r="R39" s="7">
        <f t="shared" si="1"/>
        <v>2.2000000000000002E-2</v>
      </c>
      <c r="S39" s="6">
        <v>444952.48854452663</v>
      </c>
    </row>
    <row r="40" spans="1:19" x14ac:dyDescent="0.2">
      <c r="A40">
        <f t="shared" si="2"/>
        <v>93</v>
      </c>
      <c r="B40">
        <f t="shared" si="5"/>
        <v>1993</v>
      </c>
      <c r="C40" s="2">
        <v>1.0582010582010692E-2</v>
      </c>
      <c r="D40" s="2">
        <f t="shared" si="0"/>
        <v>2.6000000000000002E-2</v>
      </c>
      <c r="E40" s="11">
        <v>2.6</v>
      </c>
      <c r="F40" s="3"/>
      <c r="G40">
        <f t="shared" si="9"/>
        <v>1993</v>
      </c>
      <c r="H40" s="2">
        <f t="shared" si="7"/>
        <v>1.0582010582010692E-2</v>
      </c>
      <c r="I40" s="2">
        <f t="shared" si="8"/>
        <v>3.678127053441349E-2</v>
      </c>
      <c r="J40" s="2"/>
      <c r="K40" s="4">
        <v>1275002.41666667</v>
      </c>
      <c r="O40">
        <f t="shared" si="6"/>
        <v>1993</v>
      </c>
      <c r="P40" s="2">
        <f t="shared" si="3"/>
        <v>-6.2423990614299818E-3</v>
      </c>
      <c r="Q40" s="2">
        <f t="shared" si="4"/>
        <v>4.0000000000000001E-3</v>
      </c>
      <c r="R40" s="7">
        <f t="shared" si="1"/>
        <v>2.6000000000000002E-2</v>
      </c>
      <c r="S40" s="6">
        <v>442174.91754765535</v>
      </c>
    </row>
    <row r="41" spans="1:19" x14ac:dyDescent="0.2">
      <c r="A41">
        <f t="shared" si="2"/>
        <v>94</v>
      </c>
      <c r="B41">
        <f t="shared" si="5"/>
        <v>1994</v>
      </c>
      <c r="C41" s="2">
        <v>2.0942408376962707E-3</v>
      </c>
      <c r="D41" s="2">
        <f t="shared" si="0"/>
        <v>2.8999999999999998E-2</v>
      </c>
      <c r="E41" s="11">
        <v>2.9</v>
      </c>
      <c r="F41" s="3"/>
      <c r="G41">
        <f t="shared" si="9"/>
        <v>1994</v>
      </c>
      <c r="H41" s="2">
        <f t="shared" si="7"/>
        <v>2.0942408376962707E-3</v>
      </c>
      <c r="I41" s="2">
        <f t="shared" si="8"/>
        <v>5.454911229253212E-2</v>
      </c>
      <c r="J41" s="2"/>
      <c r="K41" s="4">
        <v>1344552.66666667</v>
      </c>
      <c r="N41">
        <f>N39+2</f>
        <v>94</v>
      </c>
      <c r="O41">
        <f t="shared" si="6"/>
        <v>1994</v>
      </c>
      <c r="P41" s="2">
        <f t="shared" si="3"/>
        <v>1.3022408607616276E-2</v>
      </c>
      <c r="Q41" s="2">
        <f t="shared" si="4"/>
        <v>2.9999999999999957E-3</v>
      </c>
      <c r="R41" s="7">
        <f t="shared" si="1"/>
        <v>2.8999999999999998E-2</v>
      </c>
      <c r="S41" s="14">
        <v>447933.1</v>
      </c>
    </row>
    <row r="42" spans="1:19" x14ac:dyDescent="0.2">
      <c r="A42">
        <f t="shared" si="2"/>
        <v>95</v>
      </c>
      <c r="B42">
        <f t="shared" si="5"/>
        <v>1995</v>
      </c>
      <c r="C42" s="2">
        <v>-3.1347962382445305E-3</v>
      </c>
      <c r="D42" s="2">
        <f t="shared" si="0"/>
        <v>3.2000000000000001E-2</v>
      </c>
      <c r="E42" s="11">
        <v>3.2</v>
      </c>
      <c r="F42" s="3"/>
      <c r="G42">
        <f t="shared" si="9"/>
        <v>1995</v>
      </c>
      <c r="H42" s="2">
        <f t="shared" si="7"/>
        <v>-3.1347962382445305E-3</v>
      </c>
      <c r="I42" s="2">
        <f t="shared" si="8"/>
        <v>0.10814662522206619</v>
      </c>
      <c r="J42" s="2"/>
      <c r="K42" s="4">
        <v>1489961.5</v>
      </c>
      <c r="O42">
        <f t="shared" si="6"/>
        <v>1995</v>
      </c>
      <c r="P42" s="2">
        <f t="shared" si="3"/>
        <v>3.1809660862302858E-2</v>
      </c>
      <c r="Q42" s="2">
        <f t="shared" si="4"/>
        <v>3.0000000000000027E-3</v>
      </c>
      <c r="R42" s="7">
        <f t="shared" si="1"/>
        <v>3.2000000000000001E-2</v>
      </c>
      <c r="S42" s="14">
        <v>462181.7</v>
      </c>
    </row>
    <row r="43" spans="1:19" x14ac:dyDescent="0.2">
      <c r="A43">
        <f t="shared" si="2"/>
        <v>96</v>
      </c>
      <c r="B43">
        <f t="shared" si="5"/>
        <v>1996</v>
      </c>
      <c r="C43" s="2">
        <v>1.0482180293500676E-3</v>
      </c>
      <c r="D43" s="2">
        <f t="shared" si="0"/>
        <v>3.3000000000000002E-2</v>
      </c>
      <c r="E43" s="11">
        <v>3.3</v>
      </c>
      <c r="F43" s="3"/>
      <c r="G43">
        <f t="shared" si="9"/>
        <v>1996</v>
      </c>
      <c r="H43" s="2">
        <f t="shared" si="7"/>
        <v>1.0482180293500676E-3</v>
      </c>
      <c r="I43" s="2">
        <f t="shared" si="8"/>
        <v>0.12248616267378054</v>
      </c>
      <c r="J43" s="2"/>
      <c r="K43" s="4">
        <v>1672461.16666667</v>
      </c>
      <c r="N43">
        <f>N41+2</f>
        <v>96</v>
      </c>
      <c r="O43">
        <f t="shared" si="6"/>
        <v>1996</v>
      </c>
      <c r="P43" s="2">
        <f t="shared" si="3"/>
        <v>2.9476069692936813E-2</v>
      </c>
      <c r="Q43" s="2">
        <f t="shared" si="4"/>
        <v>1.0000000000000009E-3</v>
      </c>
      <c r="R43" s="7">
        <f t="shared" si="1"/>
        <v>3.3000000000000002E-2</v>
      </c>
      <c r="S43" s="14">
        <v>475805</v>
      </c>
    </row>
    <row r="44" spans="1:19" x14ac:dyDescent="0.2">
      <c r="A44">
        <f t="shared" si="2"/>
        <v>97</v>
      </c>
      <c r="B44">
        <f t="shared" si="5"/>
        <v>1997</v>
      </c>
      <c r="C44" s="2">
        <v>2.1989528795811397E-2</v>
      </c>
      <c r="D44" s="2">
        <f t="shared" si="0"/>
        <v>3.5000000000000003E-2</v>
      </c>
      <c r="E44" s="11">
        <v>3.5</v>
      </c>
      <c r="F44" s="3"/>
      <c r="G44">
        <f t="shared" si="9"/>
        <v>1997</v>
      </c>
      <c r="H44" s="2">
        <f t="shared" si="7"/>
        <v>2.1989528795811397E-2</v>
      </c>
      <c r="I44" s="2">
        <f t="shared" si="8"/>
        <v>8.7352800518433416E-2</v>
      </c>
      <c r="J44" s="2"/>
      <c r="K44" s="4">
        <v>1818555.33333333</v>
      </c>
      <c r="O44">
        <f t="shared" si="6"/>
        <v>1997</v>
      </c>
      <c r="P44" s="2">
        <f t="shared" si="3"/>
        <v>-1.2490410987694434E-3</v>
      </c>
      <c r="Q44" s="2">
        <f t="shared" si="4"/>
        <v>2.0000000000000018E-3</v>
      </c>
      <c r="R44" s="7">
        <f t="shared" si="1"/>
        <v>3.5000000000000003E-2</v>
      </c>
      <c r="S44" s="14">
        <v>475210.7</v>
      </c>
    </row>
    <row r="45" spans="1:19" x14ac:dyDescent="0.2">
      <c r="A45">
        <f t="shared" si="2"/>
        <v>98</v>
      </c>
      <c r="B45">
        <f t="shared" si="5"/>
        <v>1998</v>
      </c>
      <c r="C45" s="2">
        <v>0</v>
      </c>
      <c r="D45" s="2">
        <f t="shared" si="0"/>
        <v>4.2999999999999997E-2</v>
      </c>
      <c r="E45" s="11">
        <v>4.3</v>
      </c>
      <c r="F45" s="3"/>
      <c r="G45">
        <f t="shared" si="9"/>
        <v>1998</v>
      </c>
      <c r="H45" s="2">
        <f t="shared" si="7"/>
        <v>0</v>
      </c>
      <c r="I45" s="2">
        <f t="shared" si="8"/>
        <v>7.7661874828849564E-2</v>
      </c>
      <c r="J45" s="2"/>
      <c r="K45" s="4">
        <v>1959787.75</v>
      </c>
      <c r="N45">
        <f>N43+2</f>
        <v>98</v>
      </c>
      <c r="O45">
        <f t="shared" si="6"/>
        <v>1998</v>
      </c>
      <c r="P45" s="2">
        <f t="shared" si="3"/>
        <v>-9.8911914230888076E-3</v>
      </c>
      <c r="Q45" s="2">
        <f t="shared" si="4"/>
        <v>7.9999999999999932E-3</v>
      </c>
      <c r="R45" s="7">
        <f t="shared" si="1"/>
        <v>4.2999999999999997E-2</v>
      </c>
      <c r="S45" s="14">
        <v>470510.3</v>
      </c>
    </row>
    <row r="46" spans="1:19" x14ac:dyDescent="0.2">
      <c r="A46">
        <f t="shared" si="2"/>
        <v>99</v>
      </c>
      <c r="B46">
        <f t="shared" si="5"/>
        <v>1999</v>
      </c>
      <c r="C46" s="2">
        <v>-5.1229508196721785E-3</v>
      </c>
      <c r="D46" s="2">
        <f t="shared" si="0"/>
        <v>4.7E-2</v>
      </c>
      <c r="E46" s="11">
        <v>4.7</v>
      </c>
      <c r="F46" s="3"/>
      <c r="G46">
        <f t="shared" si="9"/>
        <v>1999</v>
      </c>
      <c r="H46" s="2">
        <f t="shared" si="7"/>
        <v>-5.1229508196721785E-3</v>
      </c>
      <c r="I46" s="2">
        <f t="shared" si="8"/>
        <v>0.11823112817531878</v>
      </c>
      <c r="J46" s="2"/>
      <c r="K46" s="4">
        <v>2191495.6666666698</v>
      </c>
      <c r="O46">
        <f t="shared" si="6"/>
        <v>1999</v>
      </c>
      <c r="P46" s="2">
        <f t="shared" si="3"/>
        <v>5.9692635846655406E-3</v>
      </c>
      <c r="Q46" s="2">
        <f t="shared" si="4"/>
        <v>4.0000000000000036E-3</v>
      </c>
      <c r="R46" s="7">
        <f t="shared" si="1"/>
        <v>4.7E-2</v>
      </c>
      <c r="S46" s="14">
        <v>473318.9</v>
      </c>
    </row>
    <row r="47" spans="1:19" x14ac:dyDescent="0.2">
      <c r="A47" s="8">
        <v>0</v>
      </c>
      <c r="B47">
        <f t="shared" si="5"/>
        <v>2000</v>
      </c>
      <c r="C47" s="2">
        <v>-8.2389289392378329E-3</v>
      </c>
      <c r="D47" s="2">
        <f t="shared" si="0"/>
        <v>4.7E-2</v>
      </c>
      <c r="E47" s="11">
        <v>4.7</v>
      </c>
      <c r="F47" s="3"/>
      <c r="G47">
        <f t="shared" si="9"/>
        <v>2000</v>
      </c>
      <c r="H47" s="2">
        <f t="shared" si="7"/>
        <v>-8.2389289392378329E-3</v>
      </c>
      <c r="I47" s="2">
        <f t="shared" si="8"/>
        <v>6.4126029909250759E-2</v>
      </c>
      <c r="J47" s="2"/>
      <c r="K47" s="4">
        <v>2332027.5833333302</v>
      </c>
      <c r="N47" s="8">
        <v>0</v>
      </c>
      <c r="O47">
        <f t="shared" si="6"/>
        <v>2000</v>
      </c>
      <c r="P47" s="2">
        <f t="shared" si="3"/>
        <v>2.5999173073375959E-2</v>
      </c>
      <c r="Q47" s="2">
        <f t="shared" si="4"/>
        <v>0</v>
      </c>
      <c r="R47" s="7">
        <f t="shared" si="1"/>
        <v>4.7E-2</v>
      </c>
      <c r="S47" s="14">
        <v>485624.8</v>
      </c>
    </row>
    <row r="48" spans="1:19" x14ac:dyDescent="0.2">
      <c r="A48" s="8">
        <f>A47+1</f>
        <v>1</v>
      </c>
      <c r="B48">
        <f t="shared" si="5"/>
        <v>2001</v>
      </c>
      <c r="C48" s="2">
        <v>-1.2461059190031154E-2</v>
      </c>
      <c r="D48" s="2">
        <f t="shared" si="0"/>
        <v>5.2000000000000005E-2</v>
      </c>
      <c r="E48" s="11">
        <v>5.2</v>
      </c>
      <c r="F48" s="3"/>
      <c r="G48">
        <f t="shared" si="9"/>
        <v>2001</v>
      </c>
      <c r="H48" s="2">
        <f t="shared" si="7"/>
        <v>-1.2461059190031154E-2</v>
      </c>
      <c r="I48" s="2">
        <f t="shared" si="8"/>
        <v>0.12268204660672577</v>
      </c>
      <c r="J48" s="2"/>
      <c r="K48" s="4">
        <v>2618125.5</v>
      </c>
      <c r="N48" s="8"/>
      <c r="O48">
        <f t="shared" si="6"/>
        <v>2001</v>
      </c>
      <c r="P48" s="2">
        <f t="shared" si="3"/>
        <v>-7.2345975740941704E-3</v>
      </c>
      <c r="Q48" s="2">
        <f t="shared" si="4"/>
        <v>5.0000000000000044E-3</v>
      </c>
      <c r="R48" s="7">
        <f t="shared" si="1"/>
        <v>5.2000000000000005E-2</v>
      </c>
      <c r="S48" s="14">
        <v>482111.5</v>
      </c>
    </row>
    <row r="49" spans="1:19" x14ac:dyDescent="0.2">
      <c r="A49" s="8">
        <f t="shared" ref="A49:A61" si="10">A48+1</f>
        <v>2</v>
      </c>
      <c r="B49">
        <f t="shared" si="5"/>
        <v>2002</v>
      </c>
      <c r="C49" s="2">
        <v>-7.3606729758147749E-3</v>
      </c>
      <c r="D49" s="2">
        <f t="shared" si="0"/>
        <v>5.4000000000000006E-2</v>
      </c>
      <c r="E49" s="11">
        <v>5.4</v>
      </c>
      <c r="F49" s="3"/>
      <c r="G49">
        <f t="shared" si="9"/>
        <v>2002</v>
      </c>
      <c r="H49" s="2">
        <f t="shared" si="7"/>
        <v>-7.3606729758147749E-3</v>
      </c>
      <c r="I49" s="2">
        <f t="shared" si="8"/>
        <v>0.27212752024301357</v>
      </c>
      <c r="J49" s="2"/>
      <c r="K49" s="4">
        <v>3330589.5</v>
      </c>
      <c r="N49" s="8">
        <f>N47+2</f>
        <v>2</v>
      </c>
      <c r="O49">
        <f t="shared" si="6"/>
        <v>2002</v>
      </c>
      <c r="P49" s="2">
        <f t="shared" si="3"/>
        <v>9.1972500137416091E-3</v>
      </c>
      <c r="Q49" s="2">
        <f t="shared" si="4"/>
        <v>2.0000000000000018E-3</v>
      </c>
      <c r="R49" s="7">
        <f t="shared" si="1"/>
        <v>5.4000000000000006E-2</v>
      </c>
      <c r="S49" s="14">
        <v>486545.6</v>
      </c>
    </row>
    <row r="50" spans="1:19" x14ac:dyDescent="0.2">
      <c r="A50" s="8">
        <f t="shared" si="10"/>
        <v>3</v>
      </c>
      <c r="B50">
        <f t="shared" si="5"/>
        <v>2003</v>
      </c>
      <c r="C50" s="2">
        <v>-2.1186440677966045E-3</v>
      </c>
      <c r="D50" s="2">
        <f t="shared" si="0"/>
        <v>5.0999999999999997E-2</v>
      </c>
      <c r="E50" s="11">
        <v>5.0999999999999996</v>
      </c>
      <c r="F50" s="3"/>
      <c r="G50">
        <f t="shared" si="9"/>
        <v>2003</v>
      </c>
      <c r="H50" s="2">
        <f t="shared" si="7"/>
        <v>-2.1186440677966045E-3</v>
      </c>
      <c r="I50" s="2">
        <f t="shared" si="8"/>
        <v>4.760936464851051E-2</v>
      </c>
      <c r="J50" s="2"/>
      <c r="K50" s="4">
        <v>3489156.75</v>
      </c>
      <c r="L50" s="6">
        <v>4346917.9166666698</v>
      </c>
      <c r="M50" s="4"/>
      <c r="N50" s="8"/>
      <c r="O50">
        <f t="shared" si="6"/>
        <v>2003</v>
      </c>
      <c r="P50" s="2">
        <f t="shared" si="3"/>
        <v>1.927794640420144E-2</v>
      </c>
      <c r="Q50" s="2">
        <f t="shared" si="4"/>
        <v>-3.0000000000000096E-3</v>
      </c>
      <c r="R50" s="7">
        <f t="shared" si="1"/>
        <v>5.0999999999999997E-2</v>
      </c>
      <c r="S50" s="14">
        <v>495925.2</v>
      </c>
    </row>
    <row r="51" spans="1:19" x14ac:dyDescent="0.2">
      <c r="A51" s="8">
        <f t="shared" si="10"/>
        <v>4</v>
      </c>
      <c r="B51">
        <f t="shared" si="5"/>
        <v>2004</v>
      </c>
      <c r="C51" s="2">
        <v>0</v>
      </c>
      <c r="D51" s="2">
        <f t="shared" si="0"/>
        <v>4.5999999999999999E-2</v>
      </c>
      <c r="E51" s="11">
        <v>4.5999999999999996</v>
      </c>
      <c r="F51" s="3"/>
      <c r="G51">
        <f t="shared" si="9"/>
        <v>2004</v>
      </c>
      <c r="H51" s="2">
        <f t="shared" si="7"/>
        <v>0</v>
      </c>
      <c r="I51" s="5">
        <f>J51</f>
        <v>4.290702905113819E-2</v>
      </c>
      <c r="J51" s="2">
        <f>L51/L50-1</f>
        <v>4.290702905113819E-2</v>
      </c>
      <c r="K51" s="4">
        <v>3630477.0833333302</v>
      </c>
      <c r="L51" s="6">
        <v>4533431.25</v>
      </c>
      <c r="M51" s="4"/>
      <c r="N51" s="8">
        <f>N49+2</f>
        <v>4</v>
      </c>
      <c r="O51">
        <f t="shared" si="6"/>
        <v>2004</v>
      </c>
      <c r="P51" s="2">
        <f t="shared" si="3"/>
        <v>1.6816648962383773E-2</v>
      </c>
      <c r="Q51" s="2">
        <f t="shared" si="4"/>
        <v>-4.9999999999999975E-3</v>
      </c>
      <c r="R51" s="7">
        <f t="shared" si="1"/>
        <v>4.5999999999999999E-2</v>
      </c>
      <c r="S51" s="14">
        <v>504265</v>
      </c>
    </row>
    <row r="52" spans="1:19" x14ac:dyDescent="0.2">
      <c r="A52" s="8">
        <f t="shared" si="10"/>
        <v>5</v>
      </c>
      <c r="B52">
        <f t="shared" si="5"/>
        <v>2005</v>
      </c>
      <c r="C52" s="2">
        <v>-4.2462845010616812E-3</v>
      </c>
      <c r="D52" s="2">
        <f t="shared" si="0"/>
        <v>4.2999999999999997E-2</v>
      </c>
      <c r="E52" s="11">
        <v>4.3</v>
      </c>
      <c r="F52" s="3"/>
      <c r="G52">
        <f t="shared" si="9"/>
        <v>2005</v>
      </c>
      <c r="H52" s="2">
        <f t="shared" si="7"/>
        <v>-4.2462845010616812E-3</v>
      </c>
      <c r="I52" s="5">
        <f t="shared" ref="I52:I61" si="11">J52</f>
        <v>4.7531216007742572E-2</v>
      </c>
      <c r="J52" s="2">
        <f t="shared" si="8"/>
        <v>4.7531216007742572E-2</v>
      </c>
      <c r="K52" s="4">
        <v>3809856</v>
      </c>
      <c r="L52" s="6">
        <v>4748910.75</v>
      </c>
      <c r="M52" s="4"/>
      <c r="N52" s="8"/>
      <c r="O52">
        <f t="shared" si="6"/>
        <v>2005</v>
      </c>
      <c r="P52" s="2">
        <f t="shared" si="3"/>
        <v>2.1561282262302583E-2</v>
      </c>
      <c r="Q52" s="2">
        <f t="shared" si="4"/>
        <v>-3.0000000000000027E-3</v>
      </c>
      <c r="R52" s="7">
        <f t="shared" si="1"/>
        <v>4.2999999999999997E-2</v>
      </c>
      <c r="S52" s="14">
        <v>515137.6</v>
      </c>
    </row>
    <row r="53" spans="1:19" x14ac:dyDescent="0.2">
      <c r="A53" s="8">
        <f t="shared" si="10"/>
        <v>6</v>
      </c>
      <c r="B53">
        <f t="shared" si="5"/>
        <v>2006</v>
      </c>
      <c r="C53" s="2">
        <v>3.1982942430703876E-3</v>
      </c>
      <c r="D53" s="2">
        <f t="shared" si="0"/>
        <v>4.0999999999999995E-2</v>
      </c>
      <c r="E53" s="11">
        <v>4.0999999999999996</v>
      </c>
      <c r="F53" s="3"/>
      <c r="G53">
        <f t="shared" si="9"/>
        <v>2006</v>
      </c>
      <c r="H53" s="2">
        <f t="shared" si="7"/>
        <v>3.1982942430703876E-3</v>
      </c>
      <c r="I53" s="5">
        <f t="shared" si="11"/>
        <v>1.7595508612159083E-2</v>
      </c>
      <c r="J53" s="2">
        <f t="shared" si="8"/>
        <v>1.7595508612159083E-2</v>
      </c>
      <c r="K53" s="4">
        <v>3876338.9166666698</v>
      </c>
      <c r="L53" s="6">
        <v>4832470.25</v>
      </c>
      <c r="M53" s="4"/>
      <c r="N53" s="8">
        <f>N51+2</f>
        <v>6</v>
      </c>
      <c r="O53">
        <f t="shared" si="6"/>
        <v>2006</v>
      </c>
      <c r="P53" s="2">
        <f t="shared" si="3"/>
        <v>1.2909172228934507E-2</v>
      </c>
      <c r="Q53" s="2">
        <f t="shared" si="4"/>
        <v>-2.0000000000000018E-3</v>
      </c>
      <c r="R53" s="7">
        <f t="shared" si="1"/>
        <v>4.0999999999999995E-2</v>
      </c>
      <c r="S53" s="14">
        <v>521787.6</v>
      </c>
    </row>
    <row r="54" spans="1:19" x14ac:dyDescent="0.2">
      <c r="A54" s="8">
        <f t="shared" si="10"/>
        <v>7</v>
      </c>
      <c r="B54">
        <f t="shared" si="5"/>
        <v>2007</v>
      </c>
      <c r="C54" s="2">
        <v>4.2507970244420878E-3</v>
      </c>
      <c r="D54" s="2">
        <f t="shared" si="0"/>
        <v>3.7999999999999999E-2</v>
      </c>
      <c r="E54" s="11">
        <v>3.8</v>
      </c>
      <c r="F54" s="3"/>
      <c r="G54">
        <f t="shared" si="9"/>
        <v>2007</v>
      </c>
      <c r="H54" s="2">
        <f t="shared" si="7"/>
        <v>4.2507970244420878E-3</v>
      </c>
      <c r="I54" s="5">
        <f t="shared" si="11"/>
        <v>-7.7431068164990347E-4</v>
      </c>
      <c r="J54" s="2">
        <f t="shared" si="8"/>
        <v>-7.7431068164990347E-4</v>
      </c>
      <c r="K54" s="4">
        <v>3870344.1666666698</v>
      </c>
      <c r="L54" s="6">
        <v>4828728.4166666698</v>
      </c>
      <c r="M54" s="4"/>
      <c r="N54" s="8"/>
      <c r="O54">
        <f t="shared" si="6"/>
        <v>2007</v>
      </c>
      <c r="P54" s="2">
        <f t="shared" si="3"/>
        <v>1.0506957237006009E-2</v>
      </c>
      <c r="Q54" s="2">
        <f t="shared" si="4"/>
        <v>-2.9999999999999957E-3</v>
      </c>
      <c r="R54" s="7">
        <f t="shared" si="1"/>
        <v>3.7999999999999999E-2</v>
      </c>
      <c r="S54" s="14">
        <v>527270</v>
      </c>
    </row>
    <row r="55" spans="1:19" x14ac:dyDescent="0.2">
      <c r="A55" s="8">
        <f t="shared" si="10"/>
        <v>8</v>
      </c>
      <c r="B55">
        <f t="shared" si="5"/>
        <v>2008</v>
      </c>
      <c r="C55" s="2">
        <v>1.2698412698412653E-2</v>
      </c>
      <c r="D55" s="2">
        <f t="shared" si="0"/>
        <v>4.0999999999999995E-2</v>
      </c>
      <c r="E55" s="11">
        <v>4.0999999999999996</v>
      </c>
      <c r="F55" s="3"/>
      <c r="G55">
        <f t="shared" si="9"/>
        <v>2008</v>
      </c>
      <c r="H55" s="2">
        <f t="shared" si="7"/>
        <v>1.2698412698412653E-2</v>
      </c>
      <c r="I55" s="5">
        <f t="shared" si="11"/>
        <v>-6.0342663366133031E-3</v>
      </c>
      <c r="J55" s="2">
        <f t="shared" si="8"/>
        <v>-6.0342663366133031E-3</v>
      </c>
      <c r="K55" s="4">
        <v>3896527</v>
      </c>
      <c r="L55" s="6">
        <v>4799590.5833333302</v>
      </c>
      <c r="M55" s="4"/>
      <c r="N55" s="8">
        <f>N53+2</f>
        <v>8</v>
      </c>
      <c r="O55">
        <f t="shared" si="6"/>
        <v>2008</v>
      </c>
      <c r="P55" s="2">
        <f t="shared" si="3"/>
        <v>-3.6050031293265228E-2</v>
      </c>
      <c r="Q55" s="2">
        <f t="shared" si="4"/>
        <v>2.9999999999999957E-3</v>
      </c>
      <c r="R55" s="7">
        <f t="shared" si="1"/>
        <v>4.0999999999999995E-2</v>
      </c>
      <c r="S55" s="14">
        <v>508261.9</v>
      </c>
    </row>
    <row r="56" spans="1:19" x14ac:dyDescent="0.2">
      <c r="A56" s="8">
        <f t="shared" si="10"/>
        <v>9</v>
      </c>
      <c r="B56">
        <f t="shared" si="5"/>
        <v>2009</v>
      </c>
      <c r="C56" s="2">
        <v>-1.8808777429467072E-2</v>
      </c>
      <c r="D56" s="2">
        <f t="shared" si="0"/>
        <v>5.2000000000000005E-2</v>
      </c>
      <c r="E56" s="11">
        <v>5.2</v>
      </c>
      <c r="F56" s="3"/>
      <c r="G56">
        <f t="shared" si="9"/>
        <v>2009</v>
      </c>
      <c r="H56" s="2">
        <f t="shared" si="7"/>
        <v>-1.8808777429467072E-2</v>
      </c>
      <c r="I56" s="5">
        <f t="shared" si="11"/>
        <v>8.5811138717453161E-3</v>
      </c>
      <c r="J56" s="2">
        <f t="shared" ref="J56:J61" si="12">L56/L55-1</f>
        <v>8.5811138717453161E-3</v>
      </c>
      <c r="L56" s="6">
        <v>4840776.4166666698</v>
      </c>
      <c r="M56" s="4"/>
      <c r="N56" s="8"/>
      <c r="O56">
        <f t="shared" si="6"/>
        <v>2009</v>
      </c>
      <c r="P56" s="2">
        <f t="shared" si="3"/>
        <v>-2.4366178145558415E-2</v>
      </c>
      <c r="Q56" s="2">
        <f t="shared" si="4"/>
        <v>1.100000000000001E-2</v>
      </c>
      <c r="R56" s="7">
        <f t="shared" si="1"/>
        <v>5.2000000000000005E-2</v>
      </c>
      <c r="S56" s="14">
        <v>495877.5</v>
      </c>
    </row>
    <row r="57" spans="1:19" x14ac:dyDescent="0.2">
      <c r="A57" s="8">
        <f t="shared" si="10"/>
        <v>10</v>
      </c>
      <c r="B57">
        <f t="shared" si="5"/>
        <v>2010</v>
      </c>
      <c r="C57" s="2">
        <v>-5.3248136315229289E-3</v>
      </c>
      <c r="D57" s="2">
        <f t="shared" si="0"/>
        <v>4.9000000000000002E-2</v>
      </c>
      <c r="E57" s="11">
        <v>4.9000000000000004</v>
      </c>
      <c r="F57" s="3"/>
      <c r="G57">
        <f t="shared" si="9"/>
        <v>2010</v>
      </c>
      <c r="H57" s="2">
        <f t="shared" si="7"/>
        <v>-5.3248136315229289E-3</v>
      </c>
      <c r="I57" s="5">
        <f t="shared" si="11"/>
        <v>2.6377018686585707E-2</v>
      </c>
      <c r="J57" s="2">
        <f t="shared" si="12"/>
        <v>2.6377018686585707E-2</v>
      </c>
      <c r="L57" s="6">
        <v>4968461.6666666698</v>
      </c>
      <c r="M57" s="4"/>
      <c r="N57" s="8">
        <f>N55+2</f>
        <v>10</v>
      </c>
      <c r="O57">
        <f t="shared" si="6"/>
        <v>2010</v>
      </c>
      <c r="P57" s="2">
        <f t="shared" si="3"/>
        <v>3.2641529409985326E-2</v>
      </c>
      <c r="Q57" s="2">
        <f t="shared" si="4"/>
        <v>-3.0000000000000027E-3</v>
      </c>
      <c r="R57" s="7">
        <f t="shared" si="1"/>
        <v>4.9000000000000002E-2</v>
      </c>
      <c r="S57" s="14">
        <v>512063.7</v>
      </c>
    </row>
    <row r="58" spans="1:19" x14ac:dyDescent="0.2">
      <c r="A58" s="8">
        <f t="shared" si="10"/>
        <v>11</v>
      </c>
      <c r="B58">
        <f t="shared" si="5"/>
        <v>2011</v>
      </c>
      <c r="C58" s="2">
        <v>-1.0706638115632883E-3</v>
      </c>
      <c r="D58" s="2">
        <f t="shared" si="0"/>
        <v>4.4999999999999998E-2</v>
      </c>
      <c r="E58" s="11">
        <v>4.5</v>
      </c>
      <c r="F58" s="3"/>
      <c r="G58">
        <f t="shared" si="9"/>
        <v>2011</v>
      </c>
      <c r="H58" s="2">
        <f t="shared" si="7"/>
        <v>-1.0706638115632883E-3</v>
      </c>
      <c r="I58" s="5">
        <f t="shared" si="11"/>
        <v>5.0273508533996258E-2</v>
      </c>
      <c r="J58" s="2">
        <f t="shared" si="12"/>
        <v>5.0273508533996258E-2</v>
      </c>
      <c r="L58" s="6">
        <v>5218243.6666666698</v>
      </c>
      <c r="M58" s="4"/>
      <c r="N58" s="8"/>
      <c r="O58">
        <f t="shared" si="6"/>
        <v>2011</v>
      </c>
      <c r="P58" s="2">
        <f t="shared" si="3"/>
        <v>5.1091299773837751E-3</v>
      </c>
      <c r="Q58" s="2">
        <f t="shared" si="4"/>
        <v>-4.0000000000000036E-3</v>
      </c>
      <c r="R58" s="7">
        <f t="shared" si="1"/>
        <v>4.4999999999999998E-2</v>
      </c>
      <c r="S58" s="14">
        <v>514679.9</v>
      </c>
    </row>
    <row r="59" spans="1:19" x14ac:dyDescent="0.2">
      <c r="A59" s="8">
        <f t="shared" si="10"/>
        <v>12</v>
      </c>
      <c r="B59">
        <f t="shared" si="5"/>
        <v>2012</v>
      </c>
      <c r="C59" s="2">
        <v>-2.143622722400873E-3</v>
      </c>
      <c r="D59" s="2">
        <f t="shared" si="0"/>
        <v>4.2999999999999997E-2</v>
      </c>
      <c r="E59" s="11">
        <v>4.3</v>
      </c>
      <c r="F59" s="3"/>
      <c r="G59">
        <f t="shared" si="9"/>
        <v>2012</v>
      </c>
      <c r="H59" s="2">
        <f t="shared" si="7"/>
        <v>-2.143622722400873E-3</v>
      </c>
      <c r="I59" s="5">
        <f t="shared" si="11"/>
        <v>3.4029185809707707E-2</v>
      </c>
      <c r="J59" s="2">
        <f t="shared" si="12"/>
        <v>3.4029185809707707E-2</v>
      </c>
      <c r="L59" s="6">
        <v>5395816.25</v>
      </c>
      <c r="M59" s="4"/>
      <c r="N59" s="8">
        <f>N57+2</f>
        <v>12</v>
      </c>
      <c r="O59">
        <f t="shared" si="6"/>
        <v>2012</v>
      </c>
      <c r="P59" s="2">
        <f t="shared" si="3"/>
        <v>6.3008094934344783E-3</v>
      </c>
      <c r="Q59" s="2">
        <f t="shared" si="4"/>
        <v>-2.0000000000000018E-3</v>
      </c>
      <c r="R59" s="7">
        <f t="shared" si="1"/>
        <v>4.2999999999999997E-2</v>
      </c>
      <c r="S59" s="14">
        <v>517922.8</v>
      </c>
    </row>
    <row r="60" spans="1:19" x14ac:dyDescent="0.2">
      <c r="A60" s="8">
        <f t="shared" si="10"/>
        <v>13</v>
      </c>
      <c r="B60">
        <f t="shared" si="5"/>
        <v>2013</v>
      </c>
      <c r="C60" s="2">
        <v>1.1815252416756294E-2</v>
      </c>
      <c r="D60" s="2">
        <f t="shared" si="0"/>
        <v>3.9E-2</v>
      </c>
      <c r="E60" s="11">
        <v>3.9</v>
      </c>
      <c r="F60" s="3"/>
      <c r="G60">
        <f t="shared" si="9"/>
        <v>2013</v>
      </c>
      <c r="H60" s="2">
        <f t="shared" si="7"/>
        <v>1.1815252416756294E-2</v>
      </c>
      <c r="I60" s="5">
        <f t="shared" si="11"/>
        <v>5.2073477607149865E-2</v>
      </c>
      <c r="J60" s="2">
        <f t="shared" si="12"/>
        <v>5.2073477607149865E-2</v>
      </c>
      <c r="L60" s="6">
        <v>5676795.1666666698</v>
      </c>
      <c r="M60" s="4"/>
      <c r="N60" s="8"/>
      <c r="O60">
        <f t="shared" si="6"/>
        <v>2013</v>
      </c>
      <c r="P60" s="2">
        <f t="shared" si="3"/>
        <v>2.7335348048010299E-2</v>
      </c>
      <c r="Q60" s="2">
        <f t="shared" si="4"/>
        <v>-3.9999999999999966E-3</v>
      </c>
      <c r="R60" s="7">
        <f t="shared" si="1"/>
        <v>3.9E-2</v>
      </c>
      <c r="S60" s="14">
        <v>532080.4</v>
      </c>
    </row>
    <row r="61" spans="1:19" x14ac:dyDescent="0.2">
      <c r="A61" s="8">
        <f t="shared" si="10"/>
        <v>14</v>
      </c>
      <c r="B61">
        <f t="shared" si="5"/>
        <v>2014</v>
      </c>
      <c r="C61" s="2">
        <v>3.5031847133757843E-2</v>
      </c>
      <c r="D61" s="2">
        <f t="shared" si="0"/>
        <v>3.5000000000000003E-2</v>
      </c>
      <c r="E61" s="11">
        <v>3.5</v>
      </c>
      <c r="F61" s="3"/>
      <c r="G61">
        <f t="shared" si="9"/>
        <v>2014</v>
      </c>
      <c r="H61" s="2">
        <f t="shared" si="7"/>
        <v>3.5031847133757843E-2</v>
      </c>
      <c r="I61" s="5">
        <f t="shared" si="11"/>
        <v>4.5299635172674213E-2</v>
      </c>
      <c r="J61" s="2">
        <f t="shared" si="12"/>
        <v>4.5299635172674213E-2</v>
      </c>
      <c r="L61" s="6">
        <v>5933951.9166666698</v>
      </c>
      <c r="M61" s="4"/>
      <c r="N61" s="8">
        <f>N59+2</f>
        <v>14</v>
      </c>
      <c r="O61">
        <f t="shared" si="6"/>
        <v>2014</v>
      </c>
      <c r="P61" s="2">
        <f t="shared" si="3"/>
        <v>-3.5498394603523664E-3</v>
      </c>
      <c r="Q61" s="2">
        <f t="shared" si="4"/>
        <v>-3.9999999999999966E-3</v>
      </c>
      <c r="R61" s="7">
        <f t="shared" si="1"/>
        <v>3.5000000000000003E-2</v>
      </c>
      <c r="S61" s="14">
        <v>530191.6</v>
      </c>
    </row>
    <row r="62" spans="1:19" x14ac:dyDescent="0.2">
      <c r="A62">
        <v>15</v>
      </c>
      <c r="B62">
        <v>2015</v>
      </c>
      <c r="C62" s="2">
        <v>3.0769230769229772E-3</v>
      </c>
      <c r="D62" s="2">
        <f t="shared" si="0"/>
        <v>3.3000000000000002E-2</v>
      </c>
      <c r="E62" s="11">
        <v>3.3</v>
      </c>
      <c r="G62">
        <v>2015</v>
      </c>
      <c r="H62" s="2">
        <f t="shared" si="7"/>
        <v>3.0769230769229772E-3</v>
      </c>
      <c r="I62" s="5">
        <f t="shared" ref="I62" si="13">J62</f>
        <v>5.1299398940471752E-2</v>
      </c>
      <c r="J62" s="2">
        <f t="shared" ref="J62:J63" si="14">L62/L61-1</f>
        <v>5.1299398940471752E-2</v>
      </c>
      <c r="L62" s="6">
        <v>6238360.0833333302</v>
      </c>
      <c r="O62">
        <v>2015</v>
      </c>
      <c r="P62" s="2">
        <f t="shared" ref="P62" si="15">S62/S61-1</f>
        <v>1.7385601733411304E-2</v>
      </c>
      <c r="Q62" s="2">
        <f t="shared" ref="Q62" si="16">R62-R61</f>
        <v>-2.0000000000000018E-3</v>
      </c>
      <c r="R62" s="7">
        <f t="shared" si="1"/>
        <v>3.3000000000000002E-2</v>
      </c>
      <c r="S62" s="14">
        <v>539409.30000000005</v>
      </c>
    </row>
    <row r="63" spans="1:19" x14ac:dyDescent="0.2">
      <c r="A63">
        <v>16</v>
      </c>
      <c r="B63">
        <v>2016</v>
      </c>
      <c r="C63" s="2">
        <v>0</v>
      </c>
      <c r="D63" s="2">
        <f t="shared" si="0"/>
        <v>0.03</v>
      </c>
      <c r="E63" s="11">
        <v>3</v>
      </c>
      <c r="G63">
        <v>2016</v>
      </c>
      <c r="H63" s="2">
        <f t="shared" ref="H63" si="17">C63</f>
        <v>0</v>
      </c>
      <c r="I63" s="5">
        <f t="shared" ref="I63" si="18">J63</f>
        <v>8.1116309934070374E-2</v>
      </c>
      <c r="J63" s="2">
        <f t="shared" si="14"/>
        <v>8.1116309934070374E-2</v>
      </c>
      <c r="L63" s="6">
        <v>6744392.8333333302</v>
      </c>
      <c r="N63">
        <v>16</v>
      </c>
      <c r="O63">
        <v>2016</v>
      </c>
      <c r="P63" s="2">
        <f t="shared" ref="P63" si="19">S63/S62-1</f>
        <v>7.5141455662701695E-3</v>
      </c>
      <c r="Q63" s="2">
        <f t="shared" ref="Q63" si="20">R63-R62</f>
        <v>-3.0000000000000027E-3</v>
      </c>
      <c r="R63" s="7">
        <f t="shared" si="1"/>
        <v>0.03</v>
      </c>
      <c r="S63" s="14">
        <v>543462.5</v>
      </c>
    </row>
    <row r="64" spans="1:19" x14ac:dyDescent="0.2">
      <c r="A64">
        <v>17</v>
      </c>
      <c r="B64">
        <v>2017</v>
      </c>
      <c r="C64" s="2">
        <v>9.2024539877302303E-3</v>
      </c>
      <c r="D64" s="2">
        <f t="shared" si="0"/>
        <v>2.7000000000000003E-2</v>
      </c>
      <c r="E64" s="11">
        <v>2.7</v>
      </c>
      <c r="G64">
        <v>2017</v>
      </c>
      <c r="H64" s="2">
        <f t="shared" ref="H64:H66" si="21">C64</f>
        <v>9.2024539877302303E-3</v>
      </c>
      <c r="I64" s="5">
        <f t="shared" ref="I64" si="22">J64</f>
        <v>7.1955278801104416E-2</v>
      </c>
      <c r="J64" s="2">
        <f t="shared" ref="J64" si="23">L64/L63-1</f>
        <v>7.1955278801104416E-2</v>
      </c>
      <c r="L64" s="6">
        <v>7229687.5</v>
      </c>
      <c r="O64">
        <v>2017</v>
      </c>
      <c r="P64" s="2">
        <f t="shared" ref="P64" si="24">S64/S63-1</f>
        <v>1.7944752397819563E-2</v>
      </c>
      <c r="Q64" s="2">
        <f t="shared" ref="Q64" si="25">R64-R63</f>
        <v>-2.9999999999999957E-3</v>
      </c>
      <c r="R64" s="7">
        <f t="shared" ref="R64" si="26">D64</f>
        <v>2.7000000000000003E-2</v>
      </c>
      <c r="S64" s="14">
        <v>553214.80000000005</v>
      </c>
    </row>
    <row r="65" spans="1:19" x14ac:dyDescent="0.2">
      <c r="A65">
        <v>18</v>
      </c>
      <c r="B65">
        <v>2018</v>
      </c>
      <c r="C65" s="2">
        <v>9.1185410334344574E-3</v>
      </c>
      <c r="D65" s="2">
        <f t="shared" si="0"/>
        <v>2.4E-2</v>
      </c>
      <c r="E65" s="12">
        <v>2.4</v>
      </c>
      <c r="G65">
        <v>2018</v>
      </c>
      <c r="H65" s="2">
        <f t="shared" si="21"/>
        <v>9.1185410334344574E-3</v>
      </c>
      <c r="I65" s="5">
        <f t="shared" ref="I65:I66" si="27">J65</f>
        <v>5.8775604063107778E-2</v>
      </c>
      <c r="J65" s="2">
        <f t="shared" ref="J65:J67" si="28">L65/L64-1</f>
        <v>5.8775604063107778E-2</v>
      </c>
      <c r="L65" s="6">
        <v>7654616.75</v>
      </c>
      <c r="N65">
        <v>18</v>
      </c>
      <c r="O65">
        <v>2018</v>
      </c>
      <c r="P65" s="2">
        <f t="shared" ref="P65:P66" si="29">S65/S64-1</f>
        <v>1.8900434334006011E-3</v>
      </c>
      <c r="Q65" s="2">
        <f t="shared" ref="Q65:Q66" si="30">R65-R64</f>
        <v>-3.0000000000000027E-3</v>
      </c>
      <c r="R65" s="7">
        <f t="shared" ref="R65:R66" si="31">D65</f>
        <v>2.4E-2</v>
      </c>
      <c r="S65" s="14">
        <v>554260.4</v>
      </c>
    </row>
    <row r="66" spans="1:19" x14ac:dyDescent="0.2">
      <c r="A66">
        <v>19</v>
      </c>
      <c r="B66">
        <v>2019</v>
      </c>
      <c r="C66" s="2">
        <v>6.0240963855422436E-3</v>
      </c>
      <c r="D66" s="2">
        <f t="shared" si="0"/>
        <v>2.3E-2</v>
      </c>
      <c r="E66" s="13">
        <v>2.2999999999999998</v>
      </c>
      <c r="G66">
        <v>2019</v>
      </c>
      <c r="H66" s="2">
        <f t="shared" si="21"/>
        <v>6.0240963855422436E-3</v>
      </c>
      <c r="I66" s="5">
        <f t="shared" si="27"/>
        <v>5.4638768601096954E-2</v>
      </c>
      <c r="J66" s="2">
        <f t="shared" si="28"/>
        <v>5.4638768601096954E-2</v>
      </c>
      <c r="L66" s="6">
        <v>8072855.5833333302</v>
      </c>
      <c r="O66">
        <v>2019</v>
      </c>
      <c r="P66" s="2">
        <f t="shared" si="29"/>
        <v>-6.7636078637406394E-3</v>
      </c>
      <c r="Q66" s="2">
        <f t="shared" si="30"/>
        <v>-1.0000000000000009E-3</v>
      </c>
      <c r="R66" s="7">
        <f t="shared" si="31"/>
        <v>2.3E-2</v>
      </c>
      <c r="S66" s="14">
        <v>550511.6</v>
      </c>
    </row>
    <row r="67" spans="1:19" x14ac:dyDescent="0.2">
      <c r="A67">
        <v>20</v>
      </c>
      <c r="B67">
        <v>2020</v>
      </c>
      <c r="C67" s="2">
        <v>-3.9920159680639777E-3</v>
      </c>
      <c r="D67" s="2">
        <f t="shared" ref="D67:D69" si="32">E67/100</f>
        <v>2.8999999999999998E-2</v>
      </c>
      <c r="E67" s="11">
        <v>2.9</v>
      </c>
      <c r="G67">
        <v>2020</v>
      </c>
      <c r="H67" s="2">
        <f t="shared" ref="H67" si="33">C67</f>
        <v>-3.9920159680639777E-3</v>
      </c>
      <c r="I67" s="5">
        <f t="shared" ref="I67" si="34">J67</f>
        <v>0.12943607614600072</v>
      </c>
      <c r="J67" s="2">
        <f t="shared" si="28"/>
        <v>0.12943607614600072</v>
      </c>
      <c r="L67" s="6">
        <v>9117774.3333333302</v>
      </c>
      <c r="N67">
        <v>20</v>
      </c>
      <c r="O67">
        <v>2020</v>
      </c>
      <c r="P67" s="2">
        <f t="shared" ref="P67" si="35">S67/S66-1</f>
        <v>-4.1461978276206901E-2</v>
      </c>
      <c r="Q67" s="2">
        <f t="shared" ref="Q67" si="36">R67-R66</f>
        <v>5.9999999999999984E-3</v>
      </c>
      <c r="R67" s="7">
        <f t="shared" ref="R67" si="37">D67</f>
        <v>2.8999999999999998E-2</v>
      </c>
      <c r="S67" s="14">
        <v>527686.30000000005</v>
      </c>
    </row>
    <row r="68" spans="1:19" x14ac:dyDescent="0.2">
      <c r="A68">
        <v>21</v>
      </c>
      <c r="B68">
        <v>2021</v>
      </c>
      <c r="C68" s="2">
        <v>1.0020040080160886E-3</v>
      </c>
      <c r="D68" s="2">
        <f t="shared" si="32"/>
        <v>2.7999999999999997E-2</v>
      </c>
      <c r="E68" s="11">
        <v>2.8</v>
      </c>
      <c r="G68">
        <v>2021</v>
      </c>
      <c r="H68" s="2">
        <f t="shared" ref="H68" si="38">C68</f>
        <v>1.0020040080160886E-3</v>
      </c>
      <c r="I68" s="5">
        <f t="shared" ref="I68" si="39">J68</f>
        <v>7.9247528718906279E-2</v>
      </c>
      <c r="J68" s="2">
        <f t="shared" ref="J68" si="40">L68/L67-1</f>
        <v>7.9247528718906279E-2</v>
      </c>
      <c r="L68" s="6">
        <v>9840335.4166666698</v>
      </c>
      <c r="O68">
        <v>2021</v>
      </c>
      <c r="P68" s="2">
        <f t="shared" ref="P68" si="41">S68/S67-1</f>
        <v>2.6659210216372742E-2</v>
      </c>
      <c r="Q68" s="2">
        <f t="shared" ref="Q68" si="42">R68-R67</f>
        <v>-1.0000000000000009E-3</v>
      </c>
      <c r="R68" s="7">
        <f t="shared" ref="R68" si="43">D68</f>
        <v>2.7999999999999997E-2</v>
      </c>
      <c r="S68" s="6">
        <v>541754</v>
      </c>
    </row>
    <row r="69" spans="1:19" x14ac:dyDescent="0.2">
      <c r="A69">
        <v>22</v>
      </c>
      <c r="B69">
        <v>2022</v>
      </c>
      <c r="C69" s="2">
        <v>3.8038038038038069E-2</v>
      </c>
      <c r="D69" s="2">
        <f t="shared" si="32"/>
        <v>2.6000000000000002E-2</v>
      </c>
      <c r="E69" s="11">
        <v>2.6</v>
      </c>
      <c r="G69">
        <v>2022</v>
      </c>
      <c r="H69" s="2">
        <f t="shared" ref="H69" si="44">C69</f>
        <v>3.8038038038038069E-2</v>
      </c>
      <c r="I69" s="5">
        <f t="shared" ref="I69" si="45">J69</f>
        <v>5.1243620803064216E-2</v>
      </c>
      <c r="J69" s="2">
        <f t="shared" ref="J69" si="46">L69/L68-1</f>
        <v>5.1243620803064216E-2</v>
      </c>
      <c r="L69" s="6">
        <v>10344589.8333333</v>
      </c>
      <c r="N69">
        <v>22</v>
      </c>
      <c r="O69">
        <v>2022</v>
      </c>
      <c r="P69" s="2">
        <f t="shared" ref="P69" si="47">S69/S68-1</f>
        <v>1.380312835715114E-2</v>
      </c>
      <c r="Q69" s="2">
        <f t="shared" ref="Q69" si="48">R69-R68</f>
        <v>-1.9999999999999948E-3</v>
      </c>
      <c r="R69" s="7">
        <f t="shared" ref="R69" si="49">D69</f>
        <v>2.6000000000000002E-2</v>
      </c>
      <c r="S69" s="6">
        <v>549231.9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5</vt:i4>
      </vt:variant>
    </vt:vector>
  </HeadingPairs>
  <TitlesOfParts>
    <vt:vector size="6" baseType="lpstr">
      <vt:lpstr>元データ</vt:lpstr>
      <vt:lpstr>図7-16</vt:lpstr>
      <vt:lpstr>図7-17</vt:lpstr>
      <vt:lpstr>図7-18</vt:lpstr>
      <vt:lpstr>図7-19</vt:lpstr>
      <vt:lpstr>図7-20</vt:lpstr>
    </vt:vector>
  </TitlesOfParts>
  <Company>Hitotsubashi University EES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Makoto Saito</dc:creator>
  <cp:lastModifiedBy>誠 齊藤</cp:lastModifiedBy>
  <dcterms:created xsi:type="dcterms:W3CDTF">2015-10-16T00:11:27Z</dcterms:created>
  <dcterms:modified xsi:type="dcterms:W3CDTF">2023-10-06T06:10:39Z</dcterms:modified>
</cp:coreProperties>
</file>