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oto_\Dropbox\有斐閣マクロ_改訂\NLAS_Macroeconomics_Database\text_figures_IV\"/>
    </mc:Choice>
  </mc:AlternateContent>
  <xr:revisionPtr revIDLastSave="0" documentId="13_ncr:1_{A8F2BECA-8C4B-4656-87F3-D7AD96BB0FB8}" xr6:coauthVersionLast="47" xr6:coauthVersionMax="47" xr10:uidLastSave="{00000000-0000-0000-0000-000000000000}"/>
  <bookViews>
    <workbookView xWindow="23880" yWindow="-120" windowWidth="29040" windowHeight="18240" tabRatio="718" activeTab="2" xr2:uid="{00000000-000D-0000-FFFF-FFFF00000000}"/>
  </bookViews>
  <sheets>
    <sheet name="図15-7_通常のPER" sheetId="25" r:id="rId1"/>
    <sheet name="図15-8_シラー式PER" sheetId="26" r:id="rId2"/>
    <sheet name="参考図_実質収益と実質株価" sheetId="27" r:id="rId3"/>
    <sheet name="原データ" sheetId="3" r:id="rId4"/>
  </sheets>
  <definedNames>
    <definedName name="_xlnm._FilterDatabase" hidden="1">#REF!</definedName>
    <definedName name="_Regression_Int">1</definedName>
    <definedName name="_xlnm.Print_Area">#REF!</definedName>
    <definedName name="Print_Area_MI">#REF!</definedName>
  </definedNames>
  <calcPr calcId="191029"/>
</workbook>
</file>

<file path=xl/calcChain.xml><?xml version="1.0" encoding="utf-8"?>
<calcChain xmlns="http://schemas.openxmlformats.org/spreadsheetml/2006/main">
  <c r="AC657" i="3" l="1"/>
  <c r="AC656" i="3"/>
  <c r="AC655" i="3"/>
  <c r="AC654" i="3"/>
  <c r="AC653" i="3"/>
  <c r="AC652" i="3"/>
  <c r="AC651" i="3"/>
  <c r="AC650" i="3"/>
  <c r="AC649" i="3"/>
  <c r="AC648" i="3"/>
  <c r="AC647" i="3"/>
  <c r="AC646" i="3"/>
  <c r="AC645" i="3"/>
  <c r="AC644" i="3"/>
  <c r="AC643" i="3"/>
  <c r="AC642" i="3"/>
  <c r="AC641" i="3"/>
  <c r="AC640" i="3"/>
  <c r="AC639" i="3"/>
  <c r="AC638" i="3"/>
  <c r="AC637" i="3"/>
  <c r="AC636" i="3"/>
  <c r="AC635" i="3"/>
  <c r="AC634" i="3"/>
  <c r="AC633" i="3"/>
  <c r="AC632" i="3"/>
  <c r="AC631" i="3"/>
  <c r="AC630" i="3"/>
  <c r="AC629" i="3"/>
  <c r="AC628" i="3"/>
  <c r="AA657" i="3"/>
  <c r="AA656" i="3"/>
  <c r="AA655" i="3"/>
  <c r="AA654" i="3"/>
  <c r="AA653" i="3"/>
  <c r="AA652" i="3"/>
  <c r="AA651" i="3"/>
  <c r="AA650" i="3"/>
  <c r="AA649" i="3"/>
  <c r="AA648" i="3"/>
  <c r="AA647" i="3"/>
  <c r="AA646" i="3"/>
  <c r="AA645" i="3"/>
  <c r="AA644" i="3"/>
  <c r="AA643" i="3"/>
  <c r="AA642" i="3"/>
  <c r="AA641" i="3"/>
  <c r="AA640" i="3"/>
  <c r="AA639" i="3"/>
  <c r="AA638" i="3"/>
  <c r="AA637" i="3"/>
  <c r="AA636" i="3"/>
  <c r="AA635" i="3"/>
  <c r="AA634" i="3"/>
  <c r="AA633" i="3"/>
  <c r="AA632" i="3"/>
  <c r="AA631" i="3"/>
  <c r="AA630" i="3"/>
  <c r="AA629" i="3"/>
  <c r="AA628" i="3"/>
  <c r="U657" i="3"/>
  <c r="T657" i="3"/>
  <c r="S657" i="3"/>
  <c r="R657" i="3"/>
  <c r="U656" i="3"/>
  <c r="T656" i="3"/>
  <c r="S656" i="3"/>
  <c r="R656" i="3"/>
  <c r="U655" i="3"/>
  <c r="T655" i="3"/>
  <c r="S655" i="3"/>
  <c r="R655" i="3"/>
  <c r="U654" i="3"/>
  <c r="T654" i="3"/>
  <c r="S654" i="3"/>
  <c r="R654" i="3"/>
  <c r="U653" i="3"/>
  <c r="T653" i="3"/>
  <c r="S653" i="3"/>
  <c r="R653" i="3"/>
  <c r="U652" i="3"/>
  <c r="T652" i="3"/>
  <c r="S652" i="3"/>
  <c r="R652" i="3"/>
  <c r="U651" i="3"/>
  <c r="T651" i="3"/>
  <c r="S651" i="3"/>
  <c r="R651" i="3"/>
  <c r="U650" i="3"/>
  <c r="T650" i="3"/>
  <c r="S650" i="3"/>
  <c r="R650" i="3"/>
  <c r="U649" i="3"/>
  <c r="T649" i="3"/>
  <c r="S649" i="3"/>
  <c r="R649" i="3"/>
  <c r="U648" i="3"/>
  <c r="T648" i="3"/>
  <c r="S648" i="3"/>
  <c r="R648" i="3"/>
  <c r="U647" i="3"/>
  <c r="T647" i="3"/>
  <c r="S647" i="3"/>
  <c r="R647" i="3"/>
  <c r="U646" i="3"/>
  <c r="T646" i="3"/>
  <c r="S646" i="3"/>
  <c r="R646" i="3"/>
  <c r="U645" i="3"/>
  <c r="T645" i="3"/>
  <c r="S645" i="3"/>
  <c r="R645" i="3"/>
  <c r="U644" i="3"/>
  <c r="T644" i="3"/>
  <c r="S644" i="3"/>
  <c r="R644" i="3"/>
  <c r="U643" i="3"/>
  <c r="T643" i="3"/>
  <c r="S643" i="3"/>
  <c r="R643" i="3"/>
  <c r="U642" i="3"/>
  <c r="T642" i="3"/>
  <c r="S642" i="3"/>
  <c r="R642" i="3"/>
  <c r="U641" i="3"/>
  <c r="T641" i="3"/>
  <c r="S641" i="3"/>
  <c r="R641" i="3"/>
  <c r="U640" i="3"/>
  <c r="T640" i="3"/>
  <c r="S640" i="3"/>
  <c r="R640" i="3"/>
  <c r="U639" i="3"/>
  <c r="T639" i="3"/>
  <c r="S639" i="3"/>
  <c r="R639" i="3"/>
  <c r="U638" i="3"/>
  <c r="T638" i="3"/>
  <c r="S638" i="3"/>
  <c r="R638" i="3"/>
  <c r="U637" i="3"/>
  <c r="T637" i="3"/>
  <c r="S637" i="3"/>
  <c r="R637" i="3"/>
  <c r="U636" i="3"/>
  <c r="T636" i="3"/>
  <c r="S636" i="3"/>
  <c r="R636" i="3"/>
  <c r="U635" i="3"/>
  <c r="T635" i="3"/>
  <c r="S635" i="3"/>
  <c r="R635" i="3"/>
  <c r="U634" i="3"/>
  <c r="T634" i="3"/>
  <c r="S634" i="3"/>
  <c r="R634" i="3"/>
  <c r="U633" i="3"/>
  <c r="T633" i="3"/>
  <c r="S633" i="3"/>
  <c r="R633" i="3"/>
  <c r="U632" i="3"/>
  <c r="T632" i="3"/>
  <c r="S632" i="3"/>
  <c r="R632" i="3"/>
  <c r="U631" i="3"/>
  <c r="T631" i="3"/>
  <c r="S631" i="3"/>
  <c r="R631" i="3"/>
  <c r="U630" i="3"/>
  <c r="T630" i="3"/>
  <c r="S630" i="3"/>
  <c r="R630" i="3"/>
  <c r="U629" i="3"/>
  <c r="T629" i="3"/>
  <c r="S629" i="3"/>
  <c r="R629" i="3"/>
  <c r="U628" i="3"/>
  <c r="T628" i="3"/>
  <c r="S628" i="3"/>
  <c r="R628" i="3"/>
  <c r="P657" i="3"/>
  <c r="O657" i="3"/>
  <c r="P656" i="3"/>
  <c r="O656" i="3"/>
  <c r="P655" i="3"/>
  <c r="O655" i="3"/>
  <c r="P654" i="3"/>
  <c r="O654" i="3"/>
  <c r="P653" i="3"/>
  <c r="O653" i="3"/>
  <c r="P652" i="3"/>
  <c r="O652" i="3"/>
  <c r="P651" i="3"/>
  <c r="O651" i="3"/>
  <c r="P650" i="3"/>
  <c r="O650" i="3"/>
  <c r="P649" i="3"/>
  <c r="O649" i="3"/>
  <c r="P648" i="3"/>
  <c r="O648" i="3"/>
  <c r="P647" i="3"/>
  <c r="O647" i="3"/>
  <c r="P646" i="3"/>
  <c r="O646" i="3"/>
  <c r="P645" i="3"/>
  <c r="O645" i="3"/>
  <c r="P644" i="3"/>
  <c r="O644" i="3"/>
  <c r="P643" i="3"/>
  <c r="O643" i="3"/>
  <c r="P642" i="3"/>
  <c r="O642" i="3"/>
  <c r="P641" i="3"/>
  <c r="O641" i="3"/>
  <c r="P640" i="3"/>
  <c r="O640" i="3"/>
  <c r="P639" i="3"/>
  <c r="O639" i="3"/>
  <c r="P638" i="3"/>
  <c r="O638" i="3"/>
  <c r="P637" i="3"/>
  <c r="O637" i="3"/>
  <c r="P636" i="3"/>
  <c r="O636" i="3"/>
  <c r="P635" i="3"/>
  <c r="O635" i="3"/>
  <c r="P634" i="3"/>
  <c r="O634" i="3"/>
  <c r="P633" i="3"/>
  <c r="O633" i="3"/>
  <c r="P632" i="3"/>
  <c r="O632" i="3"/>
  <c r="P631" i="3"/>
  <c r="O631" i="3"/>
  <c r="P630" i="3"/>
  <c r="O630" i="3"/>
  <c r="P629" i="3"/>
  <c r="O629" i="3"/>
  <c r="P628" i="3"/>
  <c r="O62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K657" i="3"/>
  <c r="K656" i="3"/>
  <c r="K655" i="3"/>
  <c r="G655" i="3" s="1"/>
  <c r="K654" i="3"/>
  <c r="K653" i="3"/>
  <c r="K652" i="3"/>
  <c r="K651" i="3"/>
  <c r="G651" i="3" s="1"/>
  <c r="K650" i="3"/>
  <c r="K649" i="3"/>
  <c r="K648" i="3"/>
  <c r="K647" i="3"/>
  <c r="G647" i="3" s="1"/>
  <c r="K646" i="3"/>
  <c r="K645" i="3"/>
  <c r="K644" i="3"/>
  <c r="K643" i="3"/>
  <c r="G643" i="3" s="1"/>
  <c r="K642" i="3"/>
  <c r="K641" i="3"/>
  <c r="K640" i="3"/>
  <c r="K639" i="3"/>
  <c r="G639" i="3" s="1"/>
  <c r="K638" i="3"/>
  <c r="K637" i="3"/>
  <c r="K636" i="3"/>
  <c r="K635" i="3"/>
  <c r="G635" i="3" s="1"/>
  <c r="K634" i="3"/>
  <c r="K633" i="3"/>
  <c r="K632" i="3"/>
  <c r="K631" i="3"/>
  <c r="G631" i="3" s="1"/>
  <c r="K630" i="3"/>
  <c r="K629" i="3"/>
  <c r="L657" i="3"/>
  <c r="L656" i="3"/>
  <c r="L655" i="3"/>
  <c r="L654" i="3"/>
  <c r="L653" i="3"/>
  <c r="L652" i="3"/>
  <c r="L651" i="3"/>
  <c r="L650" i="3"/>
  <c r="L649" i="3"/>
  <c r="L648" i="3"/>
  <c r="L647" i="3"/>
  <c r="L646" i="3"/>
  <c r="L645" i="3"/>
  <c r="L644" i="3"/>
  <c r="L643" i="3"/>
  <c r="L642" i="3"/>
  <c r="L641" i="3"/>
  <c r="L640" i="3"/>
  <c r="L639" i="3"/>
  <c r="L638" i="3"/>
  <c r="L637" i="3"/>
  <c r="L636" i="3"/>
  <c r="L635" i="3"/>
  <c r="L634" i="3"/>
  <c r="L633" i="3"/>
  <c r="L632" i="3"/>
  <c r="L631" i="3"/>
  <c r="L630" i="3"/>
  <c r="L629" i="3"/>
  <c r="G656" i="3"/>
  <c r="G652" i="3"/>
  <c r="G648" i="3"/>
  <c r="G644" i="3"/>
  <c r="G640" i="3"/>
  <c r="G636" i="3"/>
  <c r="G632" i="3"/>
  <c r="G657" i="3"/>
  <c r="G653" i="3"/>
  <c r="G649" i="3"/>
  <c r="G645" i="3"/>
  <c r="G641" i="3"/>
  <c r="G637" i="3"/>
  <c r="G633" i="3"/>
  <c r="G629" i="3"/>
  <c r="P627" i="3"/>
  <c r="S627" i="3" s="1"/>
  <c r="O627" i="3"/>
  <c r="R627" i="3" s="1"/>
  <c r="P626" i="3"/>
  <c r="S626" i="3" s="1"/>
  <c r="O626" i="3"/>
  <c r="P625" i="3"/>
  <c r="S625" i="3" s="1"/>
  <c r="O625" i="3"/>
  <c r="P624" i="3"/>
  <c r="S624" i="3" s="1"/>
  <c r="O624" i="3"/>
  <c r="P623" i="3"/>
  <c r="AA623" i="3" s="1"/>
  <c r="O623" i="3"/>
  <c r="R623" i="3" s="1"/>
  <c r="P622" i="3"/>
  <c r="S622" i="3" s="1"/>
  <c r="O622" i="3"/>
  <c r="P621" i="3"/>
  <c r="S621" i="3" s="1"/>
  <c r="O621" i="3"/>
  <c r="P620" i="3"/>
  <c r="S620" i="3" s="1"/>
  <c r="O620" i="3"/>
  <c r="G628" i="3"/>
  <c r="G627" i="3"/>
  <c r="G626" i="3"/>
  <c r="G625" i="3"/>
  <c r="G624" i="3"/>
  <c r="G623" i="3"/>
  <c r="G622" i="3"/>
  <c r="G621" i="3"/>
  <c r="G620" i="3"/>
  <c r="K628" i="3"/>
  <c r="K627" i="3"/>
  <c r="K626" i="3"/>
  <c r="K625" i="3"/>
  <c r="K624" i="3"/>
  <c r="K623" i="3"/>
  <c r="K622" i="3"/>
  <c r="K621" i="3"/>
  <c r="L628" i="3"/>
  <c r="L627" i="3"/>
  <c r="L626" i="3"/>
  <c r="L625" i="3"/>
  <c r="L624" i="3"/>
  <c r="L623" i="3"/>
  <c r="L622" i="3"/>
  <c r="L621" i="3"/>
  <c r="O619" i="3"/>
  <c r="R619" i="3" s="1"/>
  <c r="O618" i="3"/>
  <c r="O616" i="3"/>
  <c r="L620" i="3"/>
  <c r="K620" i="3" s="1"/>
  <c r="L619" i="3"/>
  <c r="K619" i="3" s="1"/>
  <c r="P619" i="3" s="1"/>
  <c r="S619" i="3" s="1"/>
  <c r="L618" i="3"/>
  <c r="K618" i="3" s="1"/>
  <c r="P618" i="3" s="1"/>
  <c r="S618" i="3" s="1"/>
  <c r="L617" i="3"/>
  <c r="K617" i="3" s="1"/>
  <c r="P617" i="3" s="1"/>
  <c r="G619" i="3"/>
  <c r="G618" i="3"/>
  <c r="G617" i="3"/>
  <c r="O617" i="3" s="1"/>
  <c r="O615" i="3"/>
  <c r="P611" i="3"/>
  <c r="S611" i="3" s="1"/>
  <c r="O611" i="3"/>
  <c r="P608" i="3"/>
  <c r="O607" i="3"/>
  <c r="P603" i="3"/>
  <c r="S603" i="3" s="1"/>
  <c r="O603" i="3"/>
  <c r="P600" i="3"/>
  <c r="O599" i="3"/>
  <c r="K616" i="3"/>
  <c r="P616" i="3" s="1"/>
  <c r="S616" i="3" s="1"/>
  <c r="K613" i="3"/>
  <c r="P613" i="3" s="1"/>
  <c r="S613" i="3" s="1"/>
  <c r="K608" i="3"/>
  <c r="K604" i="3"/>
  <c r="P604" i="3" s="1"/>
  <c r="K602" i="3"/>
  <c r="P602" i="3" s="1"/>
  <c r="S602" i="3" s="1"/>
  <c r="K600" i="3"/>
  <c r="L616" i="3"/>
  <c r="L615" i="3"/>
  <c r="K615" i="3" s="1"/>
  <c r="P615" i="3" s="1"/>
  <c r="S615" i="3" s="1"/>
  <c r="L614" i="3"/>
  <c r="K614" i="3" s="1"/>
  <c r="P614" i="3" s="1"/>
  <c r="S614" i="3" s="1"/>
  <c r="L613" i="3"/>
  <c r="L612" i="3"/>
  <c r="K612" i="3" s="1"/>
  <c r="P612" i="3" s="1"/>
  <c r="L611" i="3"/>
  <c r="K611" i="3" s="1"/>
  <c r="L610" i="3"/>
  <c r="K610" i="3" s="1"/>
  <c r="P610" i="3" s="1"/>
  <c r="S610" i="3" s="1"/>
  <c r="L609" i="3"/>
  <c r="K609" i="3" s="1"/>
  <c r="P609" i="3" s="1"/>
  <c r="S609" i="3" s="1"/>
  <c r="L608" i="3"/>
  <c r="L607" i="3"/>
  <c r="K607" i="3" s="1"/>
  <c r="P607" i="3" s="1"/>
  <c r="S607" i="3" s="1"/>
  <c r="L606" i="3"/>
  <c r="K606" i="3" s="1"/>
  <c r="P606" i="3" s="1"/>
  <c r="S606" i="3" s="1"/>
  <c r="L605" i="3"/>
  <c r="K605" i="3" s="1"/>
  <c r="P605" i="3" s="1"/>
  <c r="S605" i="3" s="1"/>
  <c r="L604" i="3"/>
  <c r="L603" i="3"/>
  <c r="K603" i="3" s="1"/>
  <c r="L602" i="3"/>
  <c r="L601" i="3"/>
  <c r="K601" i="3" s="1"/>
  <c r="P601" i="3" s="1"/>
  <c r="S601" i="3" s="1"/>
  <c r="L600" i="3"/>
  <c r="L599" i="3"/>
  <c r="K599" i="3" s="1"/>
  <c r="P599" i="3" s="1"/>
  <c r="S599" i="3" s="1"/>
  <c r="L598" i="3"/>
  <c r="K598" i="3" s="1"/>
  <c r="P598" i="3" s="1"/>
  <c r="S598" i="3" s="1"/>
  <c r="L597" i="3"/>
  <c r="K597" i="3" s="1"/>
  <c r="P597" i="3" s="1"/>
  <c r="S597" i="3" s="1"/>
  <c r="G616" i="3"/>
  <c r="G615" i="3"/>
  <c r="G614" i="3"/>
  <c r="O614" i="3" s="1"/>
  <c r="G613" i="3"/>
  <c r="O613" i="3" s="1"/>
  <c r="G612" i="3"/>
  <c r="O612" i="3" s="1"/>
  <c r="G611" i="3"/>
  <c r="G610" i="3"/>
  <c r="O610" i="3" s="1"/>
  <c r="G609" i="3"/>
  <c r="O609" i="3" s="1"/>
  <c r="G608" i="3"/>
  <c r="O608" i="3" s="1"/>
  <c r="G607" i="3"/>
  <c r="G606" i="3"/>
  <c r="O606" i="3" s="1"/>
  <c r="G605" i="3"/>
  <c r="O605" i="3" s="1"/>
  <c r="G604" i="3"/>
  <c r="O604" i="3" s="1"/>
  <c r="G603" i="3"/>
  <c r="G602" i="3"/>
  <c r="O602" i="3" s="1"/>
  <c r="G601" i="3"/>
  <c r="O601" i="3" s="1"/>
  <c r="G600" i="3"/>
  <c r="O600" i="3" s="1"/>
  <c r="G599" i="3"/>
  <c r="G598" i="3"/>
  <c r="O598" i="3" s="1"/>
  <c r="G597" i="3"/>
  <c r="O597" i="3" s="1"/>
  <c r="K591" i="3"/>
  <c r="P591" i="3" s="1"/>
  <c r="S591" i="3" s="1"/>
  <c r="L596" i="3"/>
  <c r="K596" i="3" s="1"/>
  <c r="P596" i="3" s="1"/>
  <c r="S596" i="3" s="1"/>
  <c r="L595" i="3"/>
  <c r="K595" i="3" s="1"/>
  <c r="P595" i="3" s="1"/>
  <c r="S595" i="3" s="1"/>
  <c r="L594" i="3"/>
  <c r="K594" i="3" s="1"/>
  <c r="P594" i="3" s="1"/>
  <c r="S594" i="3" s="1"/>
  <c r="L593" i="3"/>
  <c r="K593" i="3" s="1"/>
  <c r="P593" i="3" s="1"/>
  <c r="S593" i="3" s="1"/>
  <c r="L592" i="3"/>
  <c r="K592" i="3" s="1"/>
  <c r="P592" i="3" s="1"/>
  <c r="S592" i="3" s="1"/>
  <c r="L591" i="3"/>
  <c r="L590" i="3"/>
  <c r="K590" i="3" s="1"/>
  <c r="P590" i="3" s="1"/>
  <c r="S590" i="3" s="1"/>
  <c r="G596" i="3"/>
  <c r="O596" i="3" s="1"/>
  <c r="G595" i="3"/>
  <c r="O595" i="3" s="1"/>
  <c r="G594" i="3"/>
  <c r="O594" i="3" s="1"/>
  <c r="G593" i="3"/>
  <c r="O593" i="3" s="1"/>
  <c r="G592" i="3"/>
  <c r="O592" i="3" s="1"/>
  <c r="G591" i="3"/>
  <c r="O591" i="3" s="1"/>
  <c r="G590" i="3"/>
  <c r="O590" i="3" s="1"/>
  <c r="G630" i="3" l="1"/>
  <c r="G634" i="3"/>
  <c r="G638" i="3"/>
  <c r="G642" i="3"/>
  <c r="G646" i="3"/>
  <c r="G650" i="3"/>
  <c r="G654" i="3"/>
  <c r="R620" i="3"/>
  <c r="R621" i="3"/>
  <c r="R622" i="3"/>
  <c r="R624" i="3"/>
  <c r="R625" i="3"/>
  <c r="R626" i="3"/>
  <c r="AA620" i="3"/>
  <c r="AA624" i="3"/>
  <c r="AA627" i="3"/>
  <c r="AA604" i="3"/>
  <c r="S623" i="3"/>
  <c r="AA621" i="3"/>
  <c r="AA625" i="3"/>
  <c r="AA612" i="3"/>
  <c r="AA600" i="3"/>
  <c r="AA608" i="3"/>
  <c r="S608" i="3"/>
  <c r="AA622" i="3"/>
  <c r="AA626" i="3"/>
  <c r="S617" i="3"/>
  <c r="AA617" i="3"/>
  <c r="R597" i="3"/>
  <c r="AA597" i="3"/>
  <c r="R601" i="3"/>
  <c r="AA601" i="3"/>
  <c r="R605" i="3"/>
  <c r="AA605" i="3"/>
  <c r="R598" i="3"/>
  <c r="AA598" i="3"/>
  <c r="R602" i="3"/>
  <c r="AA602" i="3"/>
  <c r="R606" i="3"/>
  <c r="AA606" i="3"/>
  <c r="S600" i="3"/>
  <c r="AA603" i="3"/>
  <c r="R603" i="3"/>
  <c r="AA616" i="3"/>
  <c r="AA611" i="3"/>
  <c r="R611" i="3"/>
  <c r="S604" i="3"/>
  <c r="S612" i="3"/>
  <c r="AA618" i="3"/>
  <c r="R618" i="3"/>
  <c r="R609" i="3"/>
  <c r="AA609" i="3"/>
  <c r="R613" i="3"/>
  <c r="AA613" i="3"/>
  <c r="R610" i="3"/>
  <c r="AA610" i="3"/>
  <c r="R614" i="3"/>
  <c r="AA614" i="3"/>
  <c r="R617" i="3"/>
  <c r="AA599" i="3"/>
  <c r="R599" i="3"/>
  <c r="AA607" i="3"/>
  <c r="R607" i="3"/>
  <c r="R600" i="3"/>
  <c r="R604" i="3"/>
  <c r="R608" i="3"/>
  <c r="R612" i="3"/>
  <c r="R616" i="3"/>
  <c r="AA619" i="3"/>
  <c r="R615" i="3"/>
  <c r="AA615" i="3"/>
  <c r="AA590" i="3"/>
  <c r="R593" i="3"/>
  <c r="AA593" i="3"/>
  <c r="AA591" i="3"/>
  <c r="R591" i="3"/>
  <c r="AA595" i="3"/>
  <c r="R595" i="3"/>
  <c r="AA594" i="3"/>
  <c r="AA592" i="3"/>
  <c r="AA596" i="3"/>
  <c r="R590" i="3"/>
  <c r="R592" i="3"/>
  <c r="R594" i="3"/>
  <c r="R596" i="3"/>
  <c r="K586" i="3"/>
  <c r="P586" i="3" s="1"/>
  <c r="S586" i="3" s="1"/>
  <c r="K585" i="3"/>
  <c r="K584" i="3"/>
  <c r="P584" i="3" s="1"/>
  <c r="S584" i="3" s="1"/>
  <c r="K583" i="3"/>
  <c r="P583" i="3" s="1"/>
  <c r="S583" i="3" s="1"/>
  <c r="K582" i="3"/>
  <c r="P582" i="3" s="1"/>
  <c r="S582" i="3" s="1"/>
  <c r="K581" i="3"/>
  <c r="K580" i="3"/>
  <c r="P580" i="3" s="1"/>
  <c r="S580" i="3" s="1"/>
  <c r="K579" i="3"/>
  <c r="P579" i="3" s="1"/>
  <c r="S579" i="3" s="1"/>
  <c r="K578" i="3"/>
  <c r="P578" i="3" s="1"/>
  <c r="S578" i="3" s="1"/>
  <c r="K577" i="3"/>
  <c r="P577" i="3" s="1"/>
  <c r="S577" i="3" s="1"/>
  <c r="K576" i="3"/>
  <c r="P576" i="3" s="1"/>
  <c r="S576" i="3" s="1"/>
  <c r="K575" i="3"/>
  <c r="P575" i="3" s="1"/>
  <c r="S575" i="3" s="1"/>
  <c r="K574" i="3"/>
  <c r="P574" i="3" s="1"/>
  <c r="S574" i="3" s="1"/>
  <c r="K573" i="3"/>
  <c r="P573" i="3" s="1"/>
  <c r="K572" i="3"/>
  <c r="P572" i="3" s="1"/>
  <c r="S572" i="3" s="1"/>
  <c r="K571" i="3"/>
  <c r="P571" i="3" s="1"/>
  <c r="S571" i="3" s="1"/>
  <c r="K570" i="3"/>
  <c r="P570" i="3" s="1"/>
  <c r="K569" i="3"/>
  <c r="K568" i="3"/>
  <c r="P568" i="3" s="1"/>
  <c r="K567" i="3"/>
  <c r="P567" i="3" s="1"/>
  <c r="O586" i="3"/>
  <c r="R586" i="3" s="1"/>
  <c r="P585" i="3"/>
  <c r="S585" i="3" s="1"/>
  <c r="O585" i="3"/>
  <c r="R585" i="3" s="1"/>
  <c r="O584" i="3"/>
  <c r="R584" i="3" s="1"/>
  <c r="O583" i="3"/>
  <c r="R583" i="3" s="1"/>
  <c r="O582" i="3"/>
  <c r="R582" i="3" s="1"/>
  <c r="P581" i="3"/>
  <c r="S581" i="3" s="1"/>
  <c r="O581" i="3"/>
  <c r="O580" i="3"/>
  <c r="R580" i="3" s="1"/>
  <c r="O579" i="3"/>
  <c r="R579" i="3" s="1"/>
  <c r="O578" i="3"/>
  <c r="R578" i="3" s="1"/>
  <c r="O577" i="3"/>
  <c r="O576" i="3"/>
  <c r="R576" i="3" s="1"/>
  <c r="O575" i="3"/>
  <c r="R575" i="3" s="1"/>
  <c r="O574" i="3"/>
  <c r="R574" i="3" s="1"/>
  <c r="O573" i="3"/>
  <c r="R573" i="3" s="1"/>
  <c r="O572" i="3"/>
  <c r="R572" i="3" s="1"/>
  <c r="O571" i="3"/>
  <c r="R571" i="3" s="1"/>
  <c r="O570" i="3"/>
  <c r="R570" i="3" s="1"/>
  <c r="P569" i="3"/>
  <c r="S569" i="3" s="1"/>
  <c r="O569" i="3"/>
  <c r="R569" i="3" s="1"/>
  <c r="O568" i="3"/>
  <c r="R568" i="3" s="1"/>
  <c r="O567" i="3"/>
  <c r="R567" i="3" s="1"/>
  <c r="L589" i="3"/>
  <c r="K589" i="3" s="1"/>
  <c r="P589" i="3" s="1"/>
  <c r="L588" i="3"/>
  <c r="K588" i="3" s="1"/>
  <c r="P588" i="3" s="1"/>
  <c r="S588" i="3" s="1"/>
  <c r="L587" i="3"/>
  <c r="K587" i="3" s="1"/>
  <c r="P587" i="3" s="1"/>
  <c r="S587" i="3" s="1"/>
  <c r="G589" i="3"/>
  <c r="O589" i="3" s="1"/>
  <c r="R589" i="3" s="1"/>
  <c r="G588" i="3"/>
  <c r="O588" i="3" s="1"/>
  <c r="R588" i="3" s="1"/>
  <c r="G587" i="3"/>
  <c r="O587" i="3" s="1"/>
  <c r="S568" i="3" l="1"/>
  <c r="T627" i="3"/>
  <c r="T626" i="3"/>
  <c r="AA582" i="3"/>
  <c r="AA578" i="3"/>
  <c r="R587" i="3"/>
  <c r="AA587" i="3"/>
  <c r="S589" i="3"/>
  <c r="AA589" i="3"/>
  <c r="S573" i="3"/>
  <c r="AA573" i="3"/>
  <c r="AA570" i="3"/>
  <c r="AA574" i="3"/>
  <c r="AA586" i="3"/>
  <c r="AA571" i="3"/>
  <c r="AA575" i="3"/>
  <c r="AA579" i="3"/>
  <c r="AA583" i="3"/>
  <c r="R577" i="3"/>
  <c r="R581" i="3"/>
  <c r="AA568" i="3"/>
  <c r="AA572" i="3"/>
  <c r="AA576" i="3"/>
  <c r="AA580" i="3"/>
  <c r="AA584" i="3"/>
  <c r="AA588" i="3"/>
  <c r="AA569" i="3"/>
  <c r="AA577" i="3"/>
  <c r="AA581" i="3"/>
  <c r="AA585" i="3"/>
  <c r="S570" i="3"/>
  <c r="AA567" i="3"/>
  <c r="S567" i="3"/>
  <c r="O566" i="3"/>
  <c r="R566" i="3" s="1"/>
  <c r="O565" i="3" l="1"/>
  <c r="O564" i="3"/>
  <c r="O563" i="3"/>
  <c r="O562" i="3"/>
  <c r="K566" i="3"/>
  <c r="P566" i="3" s="1"/>
  <c r="T625" i="3" s="1"/>
  <c r="K565" i="3"/>
  <c r="P565" i="3" s="1"/>
  <c r="K564" i="3"/>
  <c r="P564" i="3" s="1"/>
  <c r="K563" i="3"/>
  <c r="P563" i="3" s="1"/>
  <c r="K562" i="3"/>
  <c r="P562" i="3" s="1"/>
  <c r="S563" i="3" l="1"/>
  <c r="T622" i="3"/>
  <c r="S564" i="3"/>
  <c r="T623" i="3"/>
  <c r="S565" i="3"/>
  <c r="T624" i="3"/>
  <c r="S562" i="3"/>
  <c r="T621" i="3"/>
  <c r="AA566" i="3"/>
  <c r="S566" i="3"/>
  <c r="R564" i="3"/>
  <c r="AA564" i="3"/>
  <c r="R562" i="3"/>
  <c r="R563" i="3"/>
  <c r="R565" i="3"/>
  <c r="AA562" i="3"/>
  <c r="AA563" i="3"/>
  <c r="AA565" i="3"/>
  <c r="O561" i="3"/>
  <c r="P560" i="3"/>
  <c r="O560" i="3"/>
  <c r="O559" i="3"/>
  <c r="O558" i="3"/>
  <c r="K561" i="3"/>
  <c r="P561" i="3" s="1"/>
  <c r="K560" i="3"/>
  <c r="K559" i="3"/>
  <c r="P559" i="3" s="1"/>
  <c r="K558" i="3"/>
  <c r="P558" i="3" s="1"/>
  <c r="S561" i="3" l="1"/>
  <c r="T620" i="3"/>
  <c r="S560" i="3"/>
  <c r="T619" i="3"/>
  <c r="S558" i="3"/>
  <c r="T617" i="3"/>
  <c r="S559" i="3"/>
  <c r="T618" i="3"/>
  <c r="AA559" i="3"/>
  <c r="AA561" i="3"/>
  <c r="AA560" i="3"/>
  <c r="R558" i="3"/>
  <c r="R559" i="3"/>
  <c r="R560" i="3"/>
  <c r="R561" i="3"/>
  <c r="AA558" i="3"/>
  <c r="O557" i="3"/>
  <c r="K557" i="3"/>
  <c r="P557" i="3" s="1"/>
  <c r="O556" i="3"/>
  <c r="S557" i="3" l="1"/>
  <c r="T616" i="3"/>
  <c r="R556" i="3"/>
  <c r="R557" i="3"/>
  <c r="AA557" i="3"/>
  <c r="O555" i="3"/>
  <c r="O554" i="3"/>
  <c r="O553" i="3"/>
  <c r="O552" i="3"/>
  <c r="O551" i="3"/>
  <c r="O550" i="3"/>
  <c r="O549" i="3"/>
  <c r="O548" i="3"/>
  <c r="O547" i="3"/>
  <c r="O546" i="3"/>
  <c r="O545" i="3"/>
  <c r="O544" i="3"/>
  <c r="O543" i="3"/>
  <c r="O542" i="3"/>
  <c r="O541" i="3"/>
  <c r="O540" i="3"/>
  <c r="O539" i="3"/>
  <c r="O538" i="3"/>
  <c r="O537" i="3"/>
  <c r="O536" i="3"/>
  <c r="O535" i="3"/>
  <c r="O534" i="3"/>
  <c r="O533" i="3"/>
  <c r="O532" i="3"/>
  <c r="O531" i="3"/>
  <c r="O530" i="3"/>
  <c r="O529" i="3"/>
  <c r="O528" i="3"/>
  <c r="O527" i="3"/>
  <c r="O526" i="3"/>
  <c r="O525" i="3"/>
  <c r="O524" i="3"/>
  <c r="O523" i="3"/>
  <c r="O522" i="3"/>
  <c r="O521" i="3"/>
  <c r="O520" i="3"/>
  <c r="O519" i="3"/>
  <c r="O518" i="3"/>
  <c r="O517" i="3"/>
  <c r="O516" i="3"/>
  <c r="O515" i="3"/>
  <c r="O514" i="3"/>
  <c r="O513" i="3"/>
  <c r="O512" i="3"/>
  <c r="O511" i="3"/>
  <c r="O510" i="3"/>
  <c r="O509" i="3"/>
  <c r="O508" i="3"/>
  <c r="O507" i="3"/>
  <c r="O506" i="3"/>
  <c r="O505" i="3"/>
  <c r="O504" i="3"/>
  <c r="O503" i="3"/>
  <c r="O502" i="3"/>
  <c r="O501" i="3"/>
  <c r="O500" i="3"/>
  <c r="O499" i="3"/>
  <c r="O498" i="3"/>
  <c r="O497" i="3"/>
  <c r="O496" i="3"/>
  <c r="O495" i="3"/>
  <c r="O494" i="3"/>
  <c r="O493" i="3"/>
  <c r="O492" i="3"/>
  <c r="O491" i="3"/>
  <c r="O490" i="3"/>
  <c r="O489" i="3"/>
  <c r="O488" i="3"/>
  <c r="O487" i="3"/>
  <c r="O486" i="3"/>
  <c r="O485" i="3"/>
  <c r="O484" i="3"/>
  <c r="O483" i="3"/>
  <c r="O482" i="3"/>
  <c r="O481" i="3"/>
  <c r="O480" i="3"/>
  <c r="O479" i="3"/>
  <c r="O478" i="3"/>
  <c r="O477" i="3"/>
  <c r="O476" i="3"/>
  <c r="O475" i="3"/>
  <c r="O474" i="3"/>
  <c r="O473" i="3"/>
  <c r="O472" i="3"/>
  <c r="O471" i="3"/>
  <c r="O470" i="3"/>
  <c r="O469" i="3"/>
  <c r="O468" i="3"/>
  <c r="O467" i="3"/>
  <c r="O466" i="3"/>
  <c r="O465" i="3"/>
  <c r="O464" i="3"/>
  <c r="O463" i="3"/>
  <c r="O462" i="3"/>
  <c r="O461" i="3"/>
  <c r="O460" i="3"/>
  <c r="O459" i="3"/>
  <c r="O458" i="3"/>
  <c r="O457" i="3"/>
  <c r="O456" i="3"/>
  <c r="O455" i="3"/>
  <c r="O454" i="3"/>
  <c r="O453" i="3"/>
  <c r="O452" i="3"/>
  <c r="O451" i="3"/>
  <c r="O450" i="3"/>
  <c r="O449" i="3"/>
  <c r="O448" i="3"/>
  <c r="O447" i="3"/>
  <c r="O446" i="3"/>
  <c r="O445" i="3"/>
  <c r="O444" i="3"/>
  <c r="O443" i="3"/>
  <c r="O442" i="3"/>
  <c r="O441" i="3"/>
  <c r="O440" i="3"/>
  <c r="O439" i="3"/>
  <c r="O438" i="3"/>
  <c r="O437" i="3"/>
  <c r="O436" i="3"/>
  <c r="O435" i="3"/>
  <c r="O434" i="3"/>
  <c r="O433" i="3"/>
  <c r="O432" i="3"/>
  <c r="O431" i="3"/>
  <c r="O430" i="3"/>
  <c r="O429" i="3"/>
  <c r="O428" i="3"/>
  <c r="O427" i="3"/>
  <c r="O426" i="3"/>
  <c r="O425" i="3"/>
  <c r="O424" i="3"/>
  <c r="O423" i="3"/>
  <c r="O422" i="3"/>
  <c r="O421" i="3"/>
  <c r="O420" i="3"/>
  <c r="O419" i="3"/>
  <c r="O418" i="3"/>
  <c r="O417" i="3"/>
  <c r="O416" i="3"/>
  <c r="O415" i="3"/>
  <c r="O414" i="3"/>
  <c r="O413" i="3"/>
  <c r="O412" i="3"/>
  <c r="O411" i="3"/>
  <c r="O410" i="3"/>
  <c r="O409" i="3"/>
  <c r="O408" i="3"/>
  <c r="O407" i="3"/>
  <c r="O406" i="3"/>
  <c r="O405" i="3"/>
  <c r="O404" i="3"/>
  <c r="O403" i="3"/>
  <c r="O402" i="3"/>
  <c r="O401" i="3"/>
  <c r="O400" i="3"/>
  <c r="O399" i="3"/>
  <c r="O398" i="3"/>
  <c r="O397" i="3"/>
  <c r="O396" i="3"/>
  <c r="O395" i="3"/>
  <c r="O394" i="3"/>
  <c r="O393" i="3"/>
  <c r="O392" i="3"/>
  <c r="O391" i="3"/>
  <c r="O390" i="3"/>
  <c r="O389" i="3"/>
  <c r="O388" i="3"/>
  <c r="O387" i="3"/>
  <c r="O386" i="3"/>
  <c r="O385" i="3"/>
  <c r="O384" i="3"/>
  <c r="O383" i="3"/>
  <c r="O382" i="3"/>
  <c r="O381" i="3"/>
  <c r="O380" i="3"/>
  <c r="O379" i="3"/>
  <c r="O378" i="3"/>
  <c r="O377" i="3"/>
  <c r="O376" i="3"/>
  <c r="O375" i="3"/>
  <c r="O374" i="3"/>
  <c r="O373" i="3"/>
  <c r="O372" i="3"/>
  <c r="O371" i="3"/>
  <c r="O370" i="3"/>
  <c r="O369" i="3"/>
  <c r="O368" i="3"/>
  <c r="O367" i="3"/>
  <c r="O366" i="3"/>
  <c r="O365" i="3"/>
  <c r="O364" i="3"/>
  <c r="O363" i="3"/>
  <c r="O362" i="3"/>
  <c r="O361" i="3"/>
  <c r="O360" i="3"/>
  <c r="O359" i="3"/>
  <c r="O358" i="3"/>
  <c r="O357" i="3"/>
  <c r="O356" i="3"/>
  <c r="O355" i="3"/>
  <c r="O354" i="3"/>
  <c r="O353" i="3"/>
  <c r="O352" i="3"/>
  <c r="O351" i="3"/>
  <c r="O350" i="3"/>
  <c r="P349" i="3"/>
  <c r="S349" i="3" s="1"/>
  <c r="P348" i="3"/>
  <c r="S348" i="3" s="1"/>
  <c r="P347" i="3"/>
  <c r="S347" i="3" s="1"/>
  <c r="P346" i="3"/>
  <c r="S346" i="3" s="1"/>
  <c r="P345" i="3"/>
  <c r="S345" i="3" s="1"/>
  <c r="P344" i="3"/>
  <c r="S344" i="3" s="1"/>
  <c r="P343" i="3"/>
  <c r="S343" i="3" s="1"/>
  <c r="P342" i="3"/>
  <c r="S342" i="3" s="1"/>
  <c r="P341" i="3"/>
  <c r="S341" i="3" s="1"/>
  <c r="P340" i="3"/>
  <c r="S340" i="3" s="1"/>
  <c r="P339" i="3"/>
  <c r="S339" i="3" s="1"/>
  <c r="P338" i="3"/>
  <c r="S338" i="3" s="1"/>
  <c r="P337" i="3"/>
  <c r="S337" i="3" s="1"/>
  <c r="P336" i="3"/>
  <c r="S336" i="3" s="1"/>
  <c r="P335" i="3"/>
  <c r="S335" i="3" s="1"/>
  <c r="P334" i="3"/>
  <c r="S334" i="3" s="1"/>
  <c r="P333" i="3"/>
  <c r="S333" i="3" s="1"/>
  <c r="P332" i="3"/>
  <c r="S332" i="3" s="1"/>
  <c r="P331" i="3"/>
  <c r="S331" i="3" s="1"/>
  <c r="P330" i="3"/>
  <c r="S330" i="3" s="1"/>
  <c r="P329" i="3"/>
  <c r="S329" i="3" s="1"/>
  <c r="P328" i="3"/>
  <c r="S328" i="3" s="1"/>
  <c r="P327" i="3"/>
  <c r="S327" i="3" s="1"/>
  <c r="P326" i="3"/>
  <c r="S326" i="3" s="1"/>
  <c r="P325" i="3"/>
  <c r="S325" i="3" s="1"/>
  <c r="P324" i="3"/>
  <c r="S324" i="3" s="1"/>
  <c r="P323" i="3"/>
  <c r="S323" i="3" s="1"/>
  <c r="P322" i="3"/>
  <c r="S322" i="3" s="1"/>
  <c r="P321" i="3"/>
  <c r="S321" i="3" s="1"/>
  <c r="P320" i="3"/>
  <c r="S320" i="3" s="1"/>
  <c r="P319" i="3"/>
  <c r="S319" i="3" s="1"/>
  <c r="P318" i="3"/>
  <c r="S318" i="3" s="1"/>
  <c r="P317" i="3"/>
  <c r="S317" i="3" s="1"/>
  <c r="P316" i="3"/>
  <c r="S316" i="3" s="1"/>
  <c r="P315" i="3"/>
  <c r="S315" i="3" s="1"/>
  <c r="P314" i="3"/>
  <c r="S314" i="3" s="1"/>
  <c r="P313" i="3"/>
  <c r="S313" i="3" s="1"/>
  <c r="P312" i="3"/>
  <c r="S312" i="3" s="1"/>
  <c r="P311" i="3"/>
  <c r="S311" i="3" s="1"/>
  <c r="P310" i="3"/>
  <c r="S310" i="3" s="1"/>
  <c r="P309" i="3"/>
  <c r="S309" i="3" s="1"/>
  <c r="P308" i="3"/>
  <c r="S308" i="3" s="1"/>
  <c r="P307" i="3"/>
  <c r="S307" i="3" s="1"/>
  <c r="P306" i="3"/>
  <c r="S306" i="3" s="1"/>
  <c r="P305" i="3"/>
  <c r="S305" i="3" s="1"/>
  <c r="P304" i="3"/>
  <c r="S304" i="3" s="1"/>
  <c r="P303" i="3"/>
  <c r="S303" i="3" s="1"/>
  <c r="P302" i="3"/>
  <c r="S302" i="3" s="1"/>
  <c r="P301" i="3"/>
  <c r="S301" i="3" s="1"/>
  <c r="P300" i="3"/>
  <c r="S300" i="3" s="1"/>
  <c r="P299" i="3"/>
  <c r="S299" i="3" s="1"/>
  <c r="P298" i="3"/>
  <c r="S298" i="3" s="1"/>
  <c r="P297" i="3"/>
  <c r="S297" i="3" s="1"/>
  <c r="P296" i="3"/>
  <c r="S296" i="3" s="1"/>
  <c r="P295" i="3"/>
  <c r="S295" i="3" s="1"/>
  <c r="P294" i="3"/>
  <c r="S294" i="3" s="1"/>
  <c r="P293" i="3"/>
  <c r="S293" i="3" s="1"/>
  <c r="P292" i="3"/>
  <c r="S292" i="3" s="1"/>
  <c r="P291" i="3"/>
  <c r="S291" i="3" s="1"/>
  <c r="P290" i="3"/>
  <c r="S290" i="3" s="1"/>
  <c r="P289" i="3"/>
  <c r="S289" i="3" s="1"/>
  <c r="P288" i="3"/>
  <c r="S288" i="3" s="1"/>
  <c r="P287" i="3"/>
  <c r="S287" i="3" s="1"/>
  <c r="P286" i="3"/>
  <c r="S286" i="3" s="1"/>
  <c r="P285" i="3"/>
  <c r="S285" i="3" s="1"/>
  <c r="P284" i="3"/>
  <c r="S284" i="3" s="1"/>
  <c r="P283" i="3"/>
  <c r="S283" i="3" s="1"/>
  <c r="P282" i="3"/>
  <c r="S282" i="3" s="1"/>
  <c r="P281" i="3"/>
  <c r="S281" i="3" s="1"/>
  <c r="P280" i="3"/>
  <c r="S280" i="3" s="1"/>
  <c r="P279" i="3"/>
  <c r="S279" i="3" s="1"/>
  <c r="P278" i="3"/>
  <c r="S278" i="3" s="1"/>
  <c r="P277" i="3"/>
  <c r="S277" i="3" s="1"/>
  <c r="P276" i="3"/>
  <c r="S276" i="3" s="1"/>
  <c r="P275" i="3"/>
  <c r="S275" i="3" s="1"/>
  <c r="P274" i="3"/>
  <c r="S274" i="3" s="1"/>
  <c r="P273" i="3"/>
  <c r="S273" i="3" s="1"/>
  <c r="P272" i="3"/>
  <c r="S272" i="3" s="1"/>
  <c r="P271" i="3"/>
  <c r="S271" i="3" s="1"/>
  <c r="P270" i="3"/>
  <c r="S270" i="3" s="1"/>
  <c r="P269" i="3"/>
  <c r="S269" i="3" s="1"/>
  <c r="P268" i="3"/>
  <c r="S268" i="3" s="1"/>
  <c r="P267" i="3"/>
  <c r="S267" i="3" s="1"/>
  <c r="P266" i="3"/>
  <c r="S266" i="3" s="1"/>
  <c r="P265" i="3"/>
  <c r="S265" i="3" s="1"/>
  <c r="P264" i="3"/>
  <c r="S264" i="3" s="1"/>
  <c r="P263" i="3"/>
  <c r="S263" i="3" s="1"/>
  <c r="P262" i="3"/>
  <c r="S262" i="3" s="1"/>
  <c r="P261" i="3"/>
  <c r="S261" i="3" s="1"/>
  <c r="P260" i="3"/>
  <c r="S260" i="3" s="1"/>
  <c r="P259" i="3"/>
  <c r="S259" i="3" s="1"/>
  <c r="P258" i="3"/>
  <c r="S258" i="3" s="1"/>
  <c r="P257" i="3"/>
  <c r="S257" i="3" s="1"/>
  <c r="P256" i="3"/>
  <c r="S256" i="3" s="1"/>
  <c r="P255" i="3"/>
  <c r="S255" i="3" s="1"/>
  <c r="P254" i="3"/>
  <c r="S254" i="3" s="1"/>
  <c r="P253" i="3"/>
  <c r="S253" i="3" s="1"/>
  <c r="P252" i="3"/>
  <c r="S252" i="3" s="1"/>
  <c r="P251" i="3"/>
  <c r="S251" i="3" s="1"/>
  <c r="P250" i="3"/>
  <c r="S250" i="3" s="1"/>
  <c r="P249" i="3"/>
  <c r="S249" i="3" s="1"/>
  <c r="P248" i="3"/>
  <c r="S248" i="3" s="1"/>
  <c r="P247" i="3"/>
  <c r="S247" i="3" s="1"/>
  <c r="P246" i="3"/>
  <c r="S246" i="3" s="1"/>
  <c r="P245" i="3"/>
  <c r="S245" i="3" s="1"/>
  <c r="P244" i="3"/>
  <c r="S244" i="3" s="1"/>
  <c r="P243" i="3"/>
  <c r="S243" i="3" s="1"/>
  <c r="P242" i="3"/>
  <c r="S242" i="3" s="1"/>
  <c r="P241" i="3"/>
  <c r="S241" i="3" s="1"/>
  <c r="P240" i="3"/>
  <c r="S240" i="3" s="1"/>
  <c r="P239" i="3"/>
  <c r="S239" i="3" s="1"/>
  <c r="P238" i="3"/>
  <c r="S238" i="3" s="1"/>
  <c r="P237" i="3"/>
  <c r="S237" i="3" s="1"/>
  <c r="P236" i="3"/>
  <c r="S236" i="3" s="1"/>
  <c r="P235" i="3"/>
  <c r="S235" i="3" s="1"/>
  <c r="P234" i="3"/>
  <c r="S234" i="3" s="1"/>
  <c r="P233" i="3"/>
  <c r="S233" i="3" s="1"/>
  <c r="P232" i="3"/>
  <c r="S232" i="3" s="1"/>
  <c r="P231" i="3"/>
  <c r="S231" i="3" s="1"/>
  <c r="P230" i="3"/>
  <c r="S230" i="3" s="1"/>
  <c r="P229" i="3"/>
  <c r="S229" i="3" s="1"/>
  <c r="P228" i="3"/>
  <c r="S228" i="3" s="1"/>
  <c r="P227" i="3"/>
  <c r="S227" i="3" s="1"/>
  <c r="P226" i="3"/>
  <c r="S226" i="3" s="1"/>
  <c r="P225" i="3"/>
  <c r="S225" i="3" s="1"/>
  <c r="P224" i="3"/>
  <c r="S224" i="3" s="1"/>
  <c r="P223" i="3"/>
  <c r="S223" i="3" s="1"/>
  <c r="P222" i="3"/>
  <c r="S222" i="3" s="1"/>
  <c r="P221" i="3"/>
  <c r="S221" i="3" s="1"/>
  <c r="P220" i="3"/>
  <c r="S220" i="3" s="1"/>
  <c r="P219" i="3"/>
  <c r="S219" i="3" s="1"/>
  <c r="P218" i="3"/>
  <c r="S218" i="3" s="1"/>
  <c r="P217" i="3"/>
  <c r="S217" i="3" s="1"/>
  <c r="P216" i="3"/>
  <c r="S216" i="3" s="1"/>
  <c r="P215" i="3"/>
  <c r="S215" i="3" s="1"/>
  <c r="P214" i="3"/>
  <c r="S214" i="3" s="1"/>
  <c r="P213" i="3"/>
  <c r="S213" i="3" s="1"/>
  <c r="P212" i="3"/>
  <c r="S212" i="3" s="1"/>
  <c r="P211" i="3"/>
  <c r="S211" i="3" s="1"/>
  <c r="P210" i="3"/>
  <c r="S210" i="3" s="1"/>
  <c r="P209" i="3"/>
  <c r="S209" i="3" s="1"/>
  <c r="P208" i="3"/>
  <c r="S208" i="3" s="1"/>
  <c r="P207" i="3"/>
  <c r="S207" i="3" s="1"/>
  <c r="P206" i="3"/>
  <c r="S206" i="3" s="1"/>
  <c r="P205" i="3"/>
  <c r="S205" i="3" s="1"/>
  <c r="P204" i="3"/>
  <c r="S204" i="3" s="1"/>
  <c r="P203" i="3"/>
  <c r="S203" i="3" s="1"/>
  <c r="P202" i="3"/>
  <c r="S202" i="3" s="1"/>
  <c r="P201" i="3"/>
  <c r="S201" i="3" s="1"/>
  <c r="P200" i="3"/>
  <c r="S200" i="3" s="1"/>
  <c r="P199" i="3"/>
  <c r="S199" i="3" s="1"/>
  <c r="P198" i="3"/>
  <c r="S198" i="3" s="1"/>
  <c r="P197" i="3"/>
  <c r="S197" i="3" s="1"/>
  <c r="P196" i="3"/>
  <c r="S196" i="3" s="1"/>
  <c r="P195" i="3"/>
  <c r="S195" i="3" s="1"/>
  <c r="P194" i="3"/>
  <c r="S194" i="3" s="1"/>
  <c r="P193" i="3"/>
  <c r="S193" i="3" s="1"/>
  <c r="P192" i="3"/>
  <c r="S192" i="3" s="1"/>
  <c r="P191" i="3"/>
  <c r="S191" i="3" s="1"/>
  <c r="P190" i="3"/>
  <c r="S190" i="3" s="1"/>
  <c r="P189" i="3"/>
  <c r="S189" i="3" s="1"/>
  <c r="P188" i="3"/>
  <c r="S188" i="3" s="1"/>
  <c r="P187" i="3"/>
  <c r="S187" i="3" s="1"/>
  <c r="P186" i="3"/>
  <c r="S186" i="3" s="1"/>
  <c r="P185" i="3"/>
  <c r="S185" i="3" s="1"/>
  <c r="P184" i="3"/>
  <c r="S184" i="3" s="1"/>
  <c r="P183" i="3"/>
  <c r="S183" i="3" s="1"/>
  <c r="P182" i="3"/>
  <c r="S182" i="3" s="1"/>
  <c r="P181" i="3"/>
  <c r="S181" i="3" s="1"/>
  <c r="P180" i="3"/>
  <c r="S180" i="3" s="1"/>
  <c r="P179" i="3"/>
  <c r="S179" i="3" s="1"/>
  <c r="P178" i="3"/>
  <c r="S178" i="3" s="1"/>
  <c r="P177" i="3"/>
  <c r="S177" i="3" s="1"/>
  <c r="P176" i="3"/>
  <c r="S176" i="3" s="1"/>
  <c r="P175" i="3"/>
  <c r="S175" i="3" s="1"/>
  <c r="P174" i="3"/>
  <c r="S174" i="3" s="1"/>
  <c r="P173" i="3"/>
  <c r="S173" i="3" s="1"/>
  <c r="P172" i="3"/>
  <c r="S172" i="3" s="1"/>
  <c r="P171" i="3"/>
  <c r="S171" i="3" s="1"/>
  <c r="P170" i="3"/>
  <c r="S170" i="3" s="1"/>
  <c r="P169" i="3"/>
  <c r="S169" i="3" s="1"/>
  <c r="P168" i="3"/>
  <c r="S168" i="3" s="1"/>
  <c r="P167" i="3"/>
  <c r="S167" i="3" s="1"/>
  <c r="P166" i="3"/>
  <c r="S166" i="3" s="1"/>
  <c r="P165" i="3"/>
  <c r="S165" i="3" s="1"/>
  <c r="P164" i="3"/>
  <c r="S164" i="3" s="1"/>
  <c r="P163" i="3"/>
  <c r="S163" i="3" s="1"/>
  <c r="P162" i="3"/>
  <c r="S162" i="3" s="1"/>
  <c r="P161" i="3"/>
  <c r="S161" i="3" s="1"/>
  <c r="P160" i="3"/>
  <c r="S160" i="3" s="1"/>
  <c r="P159" i="3"/>
  <c r="S159" i="3" s="1"/>
  <c r="P158" i="3"/>
  <c r="S158" i="3" s="1"/>
  <c r="P157" i="3"/>
  <c r="S157" i="3" s="1"/>
  <c r="P156" i="3"/>
  <c r="S156" i="3" s="1"/>
  <c r="P155" i="3"/>
  <c r="S155" i="3" s="1"/>
  <c r="P154" i="3"/>
  <c r="S154" i="3" s="1"/>
  <c r="P153" i="3"/>
  <c r="S153" i="3" s="1"/>
  <c r="P152" i="3"/>
  <c r="S152" i="3" s="1"/>
  <c r="P151" i="3"/>
  <c r="S151" i="3" s="1"/>
  <c r="P150" i="3"/>
  <c r="S150" i="3" s="1"/>
  <c r="P149" i="3"/>
  <c r="S149" i="3" s="1"/>
  <c r="P148" i="3"/>
  <c r="S148" i="3" s="1"/>
  <c r="P147" i="3"/>
  <c r="S147" i="3" s="1"/>
  <c r="P146" i="3"/>
  <c r="S146" i="3" s="1"/>
  <c r="P145" i="3"/>
  <c r="S145" i="3" s="1"/>
  <c r="P144" i="3"/>
  <c r="S144" i="3" s="1"/>
  <c r="P143" i="3"/>
  <c r="S143" i="3" s="1"/>
  <c r="P142" i="3"/>
  <c r="S142" i="3" s="1"/>
  <c r="P141" i="3"/>
  <c r="S141" i="3" s="1"/>
  <c r="P140" i="3"/>
  <c r="S140" i="3" s="1"/>
  <c r="P139" i="3"/>
  <c r="S139" i="3" s="1"/>
  <c r="P138" i="3"/>
  <c r="S138" i="3" s="1"/>
  <c r="P137" i="3"/>
  <c r="S137" i="3" s="1"/>
  <c r="P136" i="3"/>
  <c r="S136" i="3" s="1"/>
  <c r="P135" i="3"/>
  <c r="S135" i="3" s="1"/>
  <c r="P134" i="3"/>
  <c r="S134" i="3" s="1"/>
  <c r="P133" i="3"/>
  <c r="S133" i="3" s="1"/>
  <c r="P132" i="3"/>
  <c r="S132" i="3" s="1"/>
  <c r="P131" i="3"/>
  <c r="S131" i="3" s="1"/>
  <c r="P130" i="3"/>
  <c r="S130" i="3" s="1"/>
  <c r="P129" i="3"/>
  <c r="S129" i="3" s="1"/>
  <c r="P128" i="3"/>
  <c r="S128" i="3" s="1"/>
  <c r="P127" i="3"/>
  <c r="S127" i="3" s="1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2" i="3" s="1"/>
  <c r="R353" i="3" l="1"/>
  <c r="R357" i="3"/>
  <c r="R361" i="3"/>
  <c r="R365" i="3"/>
  <c r="R369" i="3"/>
  <c r="R373" i="3"/>
  <c r="R377" i="3"/>
  <c r="R381" i="3"/>
  <c r="R385" i="3"/>
  <c r="R389" i="3"/>
  <c r="R393" i="3"/>
  <c r="R397" i="3"/>
  <c r="R401" i="3"/>
  <c r="R405" i="3"/>
  <c r="R409" i="3"/>
  <c r="R413" i="3"/>
  <c r="R417" i="3"/>
  <c r="R421" i="3"/>
  <c r="R425" i="3"/>
  <c r="R429" i="3"/>
  <c r="R433" i="3"/>
  <c r="R437" i="3"/>
  <c r="R441" i="3"/>
  <c r="R445" i="3"/>
  <c r="R449" i="3"/>
  <c r="R453" i="3"/>
  <c r="R457" i="3"/>
  <c r="R461" i="3"/>
  <c r="R465" i="3"/>
  <c r="R469" i="3"/>
  <c r="R473" i="3"/>
  <c r="R477" i="3"/>
  <c r="R481" i="3"/>
  <c r="R485" i="3"/>
  <c r="R489" i="3"/>
  <c r="R493" i="3"/>
  <c r="R497" i="3"/>
  <c r="R501" i="3"/>
  <c r="R505" i="3"/>
  <c r="R509" i="3"/>
  <c r="R513" i="3"/>
  <c r="R517" i="3"/>
  <c r="R521" i="3"/>
  <c r="R525" i="3"/>
  <c r="R529" i="3"/>
  <c r="R533" i="3"/>
  <c r="R537" i="3"/>
  <c r="R541" i="3"/>
  <c r="R545" i="3"/>
  <c r="R549" i="3"/>
  <c r="R553" i="3"/>
  <c r="R350" i="3"/>
  <c r="R354" i="3"/>
  <c r="R358" i="3"/>
  <c r="R362" i="3"/>
  <c r="R366" i="3"/>
  <c r="R370" i="3"/>
  <c r="R374" i="3"/>
  <c r="R378" i="3"/>
  <c r="R382" i="3"/>
  <c r="R386" i="3"/>
  <c r="R390" i="3"/>
  <c r="R394" i="3"/>
  <c r="R398" i="3"/>
  <c r="R402" i="3"/>
  <c r="R406" i="3"/>
  <c r="R410" i="3"/>
  <c r="R414" i="3"/>
  <c r="R418" i="3"/>
  <c r="R422" i="3"/>
  <c r="R426" i="3"/>
  <c r="R430" i="3"/>
  <c r="R434" i="3"/>
  <c r="R438" i="3"/>
  <c r="R442" i="3"/>
  <c r="R446" i="3"/>
  <c r="R450" i="3"/>
  <c r="R454" i="3"/>
  <c r="R458" i="3"/>
  <c r="R462" i="3"/>
  <c r="R466" i="3"/>
  <c r="R470" i="3"/>
  <c r="R474" i="3"/>
  <c r="R478" i="3"/>
  <c r="R482" i="3"/>
  <c r="R486" i="3"/>
  <c r="R490" i="3"/>
  <c r="R494" i="3"/>
  <c r="R498" i="3"/>
  <c r="R502" i="3"/>
  <c r="R506" i="3"/>
  <c r="R510" i="3"/>
  <c r="R514" i="3"/>
  <c r="R518" i="3"/>
  <c r="R522" i="3"/>
  <c r="R526" i="3"/>
  <c r="R530" i="3"/>
  <c r="R534" i="3"/>
  <c r="R538" i="3"/>
  <c r="R542" i="3"/>
  <c r="R546" i="3"/>
  <c r="R550" i="3"/>
  <c r="R554" i="3"/>
  <c r="R355" i="3"/>
  <c r="R363" i="3"/>
  <c r="R375" i="3"/>
  <c r="R387" i="3"/>
  <c r="R395" i="3"/>
  <c r="R407" i="3"/>
  <c r="R415" i="3"/>
  <c r="R423" i="3"/>
  <c r="R435" i="3"/>
  <c r="R447" i="3"/>
  <c r="R455" i="3"/>
  <c r="R467" i="3"/>
  <c r="R475" i="3"/>
  <c r="R487" i="3"/>
  <c r="R495" i="3"/>
  <c r="R503" i="3"/>
  <c r="R515" i="3"/>
  <c r="R527" i="3"/>
  <c r="R535" i="3"/>
  <c r="R543" i="3"/>
  <c r="R551" i="3"/>
  <c r="R555" i="3"/>
  <c r="R351" i="3"/>
  <c r="R359" i="3"/>
  <c r="R367" i="3"/>
  <c r="R371" i="3"/>
  <c r="R379" i="3"/>
  <c r="R383" i="3"/>
  <c r="R391" i="3"/>
  <c r="R399" i="3"/>
  <c r="R403" i="3"/>
  <c r="R411" i="3"/>
  <c r="R419" i="3"/>
  <c r="R427" i="3"/>
  <c r="R431" i="3"/>
  <c r="R439" i="3"/>
  <c r="R443" i="3"/>
  <c r="R451" i="3"/>
  <c r="R459" i="3"/>
  <c r="R463" i="3"/>
  <c r="R471" i="3"/>
  <c r="R479" i="3"/>
  <c r="R483" i="3"/>
  <c r="R491" i="3"/>
  <c r="R499" i="3"/>
  <c r="R507" i="3"/>
  <c r="R511" i="3"/>
  <c r="R519" i="3"/>
  <c r="R523" i="3"/>
  <c r="R531" i="3"/>
  <c r="R539" i="3"/>
  <c r="R547" i="3"/>
  <c r="R352" i="3"/>
  <c r="R356" i="3"/>
  <c r="R360" i="3"/>
  <c r="R364" i="3"/>
  <c r="R368" i="3"/>
  <c r="R372" i="3"/>
  <c r="R376" i="3"/>
  <c r="R380" i="3"/>
  <c r="R384" i="3"/>
  <c r="R388" i="3"/>
  <c r="R392" i="3"/>
  <c r="R396" i="3"/>
  <c r="R400" i="3"/>
  <c r="R404" i="3"/>
  <c r="R408" i="3"/>
  <c r="R412" i="3"/>
  <c r="R416" i="3"/>
  <c r="R420" i="3"/>
  <c r="R424" i="3"/>
  <c r="R428" i="3"/>
  <c r="R432" i="3"/>
  <c r="R436" i="3"/>
  <c r="R440" i="3"/>
  <c r="R444" i="3"/>
  <c r="R448" i="3"/>
  <c r="R452" i="3"/>
  <c r="R456" i="3"/>
  <c r="R460" i="3"/>
  <c r="R464" i="3"/>
  <c r="R468" i="3"/>
  <c r="R472" i="3"/>
  <c r="R476" i="3"/>
  <c r="R480" i="3"/>
  <c r="R484" i="3"/>
  <c r="R488" i="3"/>
  <c r="R492" i="3"/>
  <c r="R496" i="3"/>
  <c r="R500" i="3"/>
  <c r="R504" i="3"/>
  <c r="R508" i="3"/>
  <c r="R512" i="3"/>
  <c r="R516" i="3"/>
  <c r="R520" i="3"/>
  <c r="R524" i="3"/>
  <c r="R528" i="3"/>
  <c r="R532" i="3"/>
  <c r="R536" i="3"/>
  <c r="R540" i="3"/>
  <c r="R544" i="3"/>
  <c r="R548" i="3"/>
  <c r="R552" i="3"/>
  <c r="P11" i="3"/>
  <c r="P7" i="3"/>
  <c r="P3" i="3"/>
  <c r="P2" i="3"/>
  <c r="P6" i="3"/>
  <c r="P10" i="3"/>
  <c r="P13" i="3"/>
  <c r="P5" i="3"/>
  <c r="P9" i="3"/>
  <c r="P4" i="3"/>
  <c r="P8" i="3"/>
  <c r="C555" i="3"/>
  <c r="K556" i="3"/>
  <c r="P556" i="3" s="1"/>
  <c r="T615" i="3" s="1"/>
  <c r="K555" i="3"/>
  <c r="P555" i="3" s="1"/>
  <c r="T614" i="3" s="1"/>
  <c r="S555" i="3" l="1"/>
  <c r="AA555" i="3"/>
  <c r="S556" i="3"/>
  <c r="AA556" i="3"/>
  <c r="K554" i="3"/>
  <c r="P554" i="3" s="1"/>
  <c r="T613" i="3" s="1"/>
  <c r="C554" i="3"/>
  <c r="S554" i="3" l="1"/>
  <c r="AA554" i="3"/>
  <c r="K553" i="3"/>
  <c r="P553" i="3" s="1"/>
  <c r="K552" i="3"/>
  <c r="P552" i="3" s="1"/>
  <c r="K551" i="3"/>
  <c r="P551" i="3" s="1"/>
  <c r="K550" i="3"/>
  <c r="P550" i="3" s="1"/>
  <c r="K549" i="3"/>
  <c r="P549" i="3" s="1"/>
  <c r="K548" i="3"/>
  <c r="P548" i="3" s="1"/>
  <c r="K547" i="3"/>
  <c r="P547" i="3" s="1"/>
  <c r="K546" i="3"/>
  <c r="P546" i="3" s="1"/>
  <c r="K545" i="3"/>
  <c r="P545" i="3" s="1"/>
  <c r="K544" i="3"/>
  <c r="P544" i="3" s="1"/>
  <c r="K542" i="3"/>
  <c r="P542" i="3" s="1"/>
  <c r="K541" i="3"/>
  <c r="P541" i="3" s="1"/>
  <c r="K540" i="3"/>
  <c r="P540" i="3" s="1"/>
  <c r="K539" i="3"/>
  <c r="P539" i="3" s="1"/>
  <c r="K538" i="3"/>
  <c r="P538" i="3" s="1"/>
  <c r="K537" i="3"/>
  <c r="P537" i="3" s="1"/>
  <c r="K536" i="3"/>
  <c r="P536" i="3" s="1"/>
  <c r="K535" i="3"/>
  <c r="P535" i="3" s="1"/>
  <c r="K534" i="3"/>
  <c r="P534" i="3" s="1"/>
  <c r="K533" i="3"/>
  <c r="P533" i="3" s="1"/>
  <c r="K532" i="3"/>
  <c r="P532" i="3" s="1"/>
  <c r="K531" i="3"/>
  <c r="P531" i="3" s="1"/>
  <c r="K530" i="3"/>
  <c r="P530" i="3" s="1"/>
  <c r="K529" i="3"/>
  <c r="P529" i="3" s="1"/>
  <c r="K528" i="3"/>
  <c r="P528" i="3" s="1"/>
  <c r="K527" i="3"/>
  <c r="P527" i="3" s="1"/>
  <c r="K526" i="3"/>
  <c r="P526" i="3" s="1"/>
  <c r="K525" i="3"/>
  <c r="P525" i="3" s="1"/>
  <c r="K524" i="3"/>
  <c r="P524" i="3" s="1"/>
  <c r="K523" i="3"/>
  <c r="P523" i="3" s="1"/>
  <c r="K522" i="3"/>
  <c r="P522" i="3" s="1"/>
  <c r="K521" i="3"/>
  <c r="P521" i="3" s="1"/>
  <c r="K520" i="3"/>
  <c r="P520" i="3" s="1"/>
  <c r="K519" i="3"/>
  <c r="P519" i="3" s="1"/>
  <c r="K518" i="3"/>
  <c r="P518" i="3" s="1"/>
  <c r="K517" i="3"/>
  <c r="P517" i="3" s="1"/>
  <c r="K516" i="3"/>
  <c r="P516" i="3" s="1"/>
  <c r="K515" i="3"/>
  <c r="P515" i="3" s="1"/>
  <c r="K514" i="3"/>
  <c r="P514" i="3" s="1"/>
  <c r="K513" i="3"/>
  <c r="P513" i="3" s="1"/>
  <c r="K512" i="3"/>
  <c r="P512" i="3" s="1"/>
  <c r="K511" i="3"/>
  <c r="P511" i="3" s="1"/>
  <c r="K510" i="3"/>
  <c r="P510" i="3" s="1"/>
  <c r="K509" i="3"/>
  <c r="P509" i="3" s="1"/>
  <c r="K508" i="3"/>
  <c r="P508" i="3" s="1"/>
  <c r="K507" i="3"/>
  <c r="P507" i="3" s="1"/>
  <c r="K506" i="3"/>
  <c r="P506" i="3" s="1"/>
  <c r="K505" i="3"/>
  <c r="P505" i="3" s="1"/>
  <c r="K504" i="3"/>
  <c r="P504" i="3" s="1"/>
  <c r="K503" i="3"/>
  <c r="P503" i="3" s="1"/>
  <c r="K502" i="3"/>
  <c r="P502" i="3" s="1"/>
  <c r="K501" i="3"/>
  <c r="P501" i="3" s="1"/>
  <c r="K500" i="3"/>
  <c r="P500" i="3" s="1"/>
  <c r="K499" i="3"/>
  <c r="P499" i="3" s="1"/>
  <c r="K498" i="3"/>
  <c r="P498" i="3" s="1"/>
  <c r="K497" i="3"/>
  <c r="P497" i="3" s="1"/>
  <c r="K496" i="3"/>
  <c r="P496" i="3" s="1"/>
  <c r="K495" i="3"/>
  <c r="P495" i="3" s="1"/>
  <c r="K494" i="3"/>
  <c r="P494" i="3" s="1"/>
  <c r="K493" i="3"/>
  <c r="P493" i="3" s="1"/>
  <c r="K492" i="3"/>
  <c r="P492" i="3" s="1"/>
  <c r="K491" i="3"/>
  <c r="P491" i="3" s="1"/>
  <c r="K490" i="3"/>
  <c r="P490" i="3" s="1"/>
  <c r="K489" i="3"/>
  <c r="P489" i="3" s="1"/>
  <c r="K488" i="3"/>
  <c r="P488" i="3" s="1"/>
  <c r="K487" i="3"/>
  <c r="P487" i="3" s="1"/>
  <c r="K486" i="3"/>
  <c r="P486" i="3" s="1"/>
  <c r="K485" i="3"/>
  <c r="P485" i="3" s="1"/>
  <c r="K484" i="3"/>
  <c r="P484" i="3" s="1"/>
  <c r="K483" i="3"/>
  <c r="P483" i="3" s="1"/>
  <c r="K482" i="3"/>
  <c r="P482" i="3" s="1"/>
  <c r="K481" i="3"/>
  <c r="P481" i="3" s="1"/>
  <c r="K480" i="3"/>
  <c r="P480" i="3" s="1"/>
  <c r="K479" i="3"/>
  <c r="P479" i="3" s="1"/>
  <c r="K478" i="3"/>
  <c r="P478" i="3" s="1"/>
  <c r="K477" i="3"/>
  <c r="P477" i="3" s="1"/>
  <c r="K476" i="3"/>
  <c r="P476" i="3" s="1"/>
  <c r="K475" i="3"/>
  <c r="P475" i="3" s="1"/>
  <c r="K474" i="3"/>
  <c r="P474" i="3" s="1"/>
  <c r="K473" i="3"/>
  <c r="P473" i="3" s="1"/>
  <c r="K472" i="3"/>
  <c r="P472" i="3" s="1"/>
  <c r="K471" i="3"/>
  <c r="P471" i="3" s="1"/>
  <c r="K470" i="3"/>
  <c r="P470" i="3" s="1"/>
  <c r="K469" i="3"/>
  <c r="P469" i="3" s="1"/>
  <c r="K468" i="3"/>
  <c r="P468" i="3" s="1"/>
  <c r="K467" i="3"/>
  <c r="P467" i="3" s="1"/>
  <c r="K466" i="3"/>
  <c r="P466" i="3" s="1"/>
  <c r="K465" i="3"/>
  <c r="P465" i="3" s="1"/>
  <c r="K464" i="3"/>
  <c r="P464" i="3" s="1"/>
  <c r="K463" i="3"/>
  <c r="P463" i="3" s="1"/>
  <c r="K462" i="3"/>
  <c r="P462" i="3" s="1"/>
  <c r="K461" i="3"/>
  <c r="P461" i="3" s="1"/>
  <c r="K460" i="3"/>
  <c r="P460" i="3" s="1"/>
  <c r="K459" i="3"/>
  <c r="P459" i="3" s="1"/>
  <c r="K458" i="3"/>
  <c r="P458" i="3" s="1"/>
  <c r="K457" i="3"/>
  <c r="P457" i="3" s="1"/>
  <c r="K456" i="3"/>
  <c r="P456" i="3" s="1"/>
  <c r="K455" i="3"/>
  <c r="P455" i="3" s="1"/>
  <c r="K454" i="3"/>
  <c r="P454" i="3" s="1"/>
  <c r="K453" i="3"/>
  <c r="P453" i="3" s="1"/>
  <c r="K452" i="3"/>
  <c r="P452" i="3" s="1"/>
  <c r="K451" i="3"/>
  <c r="P451" i="3" s="1"/>
  <c r="K450" i="3"/>
  <c r="P450" i="3" s="1"/>
  <c r="K449" i="3"/>
  <c r="P449" i="3" s="1"/>
  <c r="K448" i="3"/>
  <c r="P448" i="3" s="1"/>
  <c r="K447" i="3"/>
  <c r="P447" i="3" s="1"/>
  <c r="K446" i="3"/>
  <c r="P446" i="3" s="1"/>
  <c r="K445" i="3"/>
  <c r="P445" i="3" s="1"/>
  <c r="K444" i="3"/>
  <c r="P444" i="3" s="1"/>
  <c r="K443" i="3"/>
  <c r="P443" i="3" s="1"/>
  <c r="K442" i="3"/>
  <c r="P442" i="3" s="1"/>
  <c r="K441" i="3"/>
  <c r="P441" i="3" s="1"/>
  <c r="K440" i="3"/>
  <c r="P440" i="3" s="1"/>
  <c r="K439" i="3"/>
  <c r="P439" i="3" s="1"/>
  <c r="K438" i="3"/>
  <c r="P438" i="3" s="1"/>
  <c r="K437" i="3"/>
  <c r="P437" i="3" s="1"/>
  <c r="K436" i="3"/>
  <c r="P436" i="3" s="1"/>
  <c r="S436" i="3" s="1"/>
  <c r="K435" i="3"/>
  <c r="P435" i="3" s="1"/>
  <c r="S435" i="3" s="1"/>
  <c r="K434" i="3"/>
  <c r="P434" i="3" s="1"/>
  <c r="S434" i="3" s="1"/>
  <c r="K433" i="3"/>
  <c r="P433" i="3" s="1"/>
  <c r="S433" i="3" s="1"/>
  <c r="K432" i="3"/>
  <c r="P432" i="3" s="1"/>
  <c r="S432" i="3" s="1"/>
  <c r="K431" i="3"/>
  <c r="P431" i="3" s="1"/>
  <c r="S431" i="3" s="1"/>
  <c r="K430" i="3"/>
  <c r="P430" i="3" s="1"/>
  <c r="S430" i="3" s="1"/>
  <c r="K429" i="3"/>
  <c r="P429" i="3" s="1"/>
  <c r="S429" i="3" s="1"/>
  <c r="K428" i="3"/>
  <c r="P428" i="3" s="1"/>
  <c r="S428" i="3" s="1"/>
  <c r="K427" i="3"/>
  <c r="P427" i="3" s="1"/>
  <c r="S427" i="3" s="1"/>
  <c r="K426" i="3"/>
  <c r="P426" i="3" s="1"/>
  <c r="S426" i="3" s="1"/>
  <c r="K425" i="3"/>
  <c r="P425" i="3" s="1"/>
  <c r="S425" i="3" s="1"/>
  <c r="K424" i="3"/>
  <c r="P424" i="3" s="1"/>
  <c r="S424" i="3" s="1"/>
  <c r="K423" i="3"/>
  <c r="P423" i="3" s="1"/>
  <c r="S423" i="3" s="1"/>
  <c r="K422" i="3"/>
  <c r="P422" i="3" s="1"/>
  <c r="S422" i="3" s="1"/>
  <c r="K421" i="3"/>
  <c r="P421" i="3" s="1"/>
  <c r="S421" i="3" s="1"/>
  <c r="K420" i="3"/>
  <c r="P420" i="3" s="1"/>
  <c r="S420" i="3" s="1"/>
  <c r="K419" i="3"/>
  <c r="P419" i="3" s="1"/>
  <c r="S419" i="3" s="1"/>
  <c r="K418" i="3"/>
  <c r="P418" i="3" s="1"/>
  <c r="S418" i="3" s="1"/>
  <c r="K417" i="3"/>
  <c r="P417" i="3" s="1"/>
  <c r="S417" i="3" s="1"/>
  <c r="K416" i="3"/>
  <c r="P416" i="3" s="1"/>
  <c r="S416" i="3" s="1"/>
  <c r="K415" i="3"/>
  <c r="P415" i="3" s="1"/>
  <c r="S415" i="3" s="1"/>
  <c r="K414" i="3"/>
  <c r="P414" i="3" s="1"/>
  <c r="S414" i="3" s="1"/>
  <c r="K413" i="3"/>
  <c r="P413" i="3" s="1"/>
  <c r="S413" i="3" s="1"/>
  <c r="K412" i="3"/>
  <c r="P412" i="3" s="1"/>
  <c r="S412" i="3" s="1"/>
  <c r="K411" i="3"/>
  <c r="P411" i="3" s="1"/>
  <c r="S411" i="3" s="1"/>
  <c r="K410" i="3"/>
  <c r="P410" i="3" s="1"/>
  <c r="S410" i="3" s="1"/>
  <c r="K409" i="3"/>
  <c r="P409" i="3" s="1"/>
  <c r="S409" i="3" s="1"/>
  <c r="K408" i="3"/>
  <c r="P408" i="3" s="1"/>
  <c r="S408" i="3" s="1"/>
  <c r="K407" i="3"/>
  <c r="P407" i="3" s="1"/>
  <c r="S407" i="3" s="1"/>
  <c r="K406" i="3"/>
  <c r="P406" i="3" s="1"/>
  <c r="S406" i="3" s="1"/>
  <c r="K405" i="3"/>
  <c r="P405" i="3" s="1"/>
  <c r="S405" i="3" s="1"/>
  <c r="K404" i="3"/>
  <c r="P404" i="3" s="1"/>
  <c r="S404" i="3" s="1"/>
  <c r="K403" i="3"/>
  <c r="P403" i="3" s="1"/>
  <c r="S403" i="3" s="1"/>
  <c r="K402" i="3"/>
  <c r="P402" i="3" s="1"/>
  <c r="S402" i="3" s="1"/>
  <c r="K401" i="3"/>
  <c r="P401" i="3" s="1"/>
  <c r="S401" i="3" s="1"/>
  <c r="K400" i="3"/>
  <c r="P400" i="3" s="1"/>
  <c r="S400" i="3" s="1"/>
  <c r="K399" i="3"/>
  <c r="P399" i="3" s="1"/>
  <c r="S399" i="3" s="1"/>
  <c r="K398" i="3"/>
  <c r="P398" i="3" s="1"/>
  <c r="S398" i="3" s="1"/>
  <c r="K397" i="3"/>
  <c r="P397" i="3" s="1"/>
  <c r="S397" i="3" s="1"/>
  <c r="K396" i="3"/>
  <c r="P396" i="3" s="1"/>
  <c r="S396" i="3" s="1"/>
  <c r="K395" i="3"/>
  <c r="P395" i="3" s="1"/>
  <c r="S395" i="3" s="1"/>
  <c r="K394" i="3"/>
  <c r="P394" i="3" s="1"/>
  <c r="S394" i="3" s="1"/>
  <c r="K393" i="3"/>
  <c r="P393" i="3" s="1"/>
  <c r="S393" i="3" s="1"/>
  <c r="K392" i="3"/>
  <c r="P392" i="3" s="1"/>
  <c r="S392" i="3" s="1"/>
  <c r="K391" i="3"/>
  <c r="P391" i="3" s="1"/>
  <c r="S391" i="3" s="1"/>
  <c r="K390" i="3"/>
  <c r="P390" i="3" s="1"/>
  <c r="S390" i="3" s="1"/>
  <c r="K389" i="3"/>
  <c r="P389" i="3" s="1"/>
  <c r="S389" i="3" s="1"/>
  <c r="K388" i="3"/>
  <c r="P388" i="3" s="1"/>
  <c r="S388" i="3" s="1"/>
  <c r="K387" i="3"/>
  <c r="P387" i="3" s="1"/>
  <c r="S387" i="3" s="1"/>
  <c r="K386" i="3"/>
  <c r="P386" i="3" s="1"/>
  <c r="S386" i="3" s="1"/>
  <c r="K385" i="3"/>
  <c r="P385" i="3" s="1"/>
  <c r="S385" i="3" s="1"/>
  <c r="K384" i="3"/>
  <c r="P384" i="3" s="1"/>
  <c r="S384" i="3" s="1"/>
  <c r="K383" i="3"/>
  <c r="P383" i="3" s="1"/>
  <c r="S383" i="3" s="1"/>
  <c r="K382" i="3"/>
  <c r="P382" i="3" s="1"/>
  <c r="S382" i="3" s="1"/>
  <c r="K381" i="3"/>
  <c r="P381" i="3" s="1"/>
  <c r="S381" i="3" s="1"/>
  <c r="K380" i="3"/>
  <c r="P380" i="3" s="1"/>
  <c r="S380" i="3" s="1"/>
  <c r="K379" i="3"/>
  <c r="P379" i="3" s="1"/>
  <c r="S379" i="3" s="1"/>
  <c r="K378" i="3"/>
  <c r="P378" i="3" s="1"/>
  <c r="S378" i="3" s="1"/>
  <c r="K377" i="3"/>
  <c r="P377" i="3" s="1"/>
  <c r="S377" i="3" s="1"/>
  <c r="K376" i="3"/>
  <c r="P376" i="3" s="1"/>
  <c r="S376" i="3" s="1"/>
  <c r="K375" i="3"/>
  <c r="P375" i="3" s="1"/>
  <c r="S375" i="3" s="1"/>
  <c r="K374" i="3"/>
  <c r="P374" i="3" s="1"/>
  <c r="S374" i="3" s="1"/>
  <c r="K373" i="3"/>
  <c r="P373" i="3" s="1"/>
  <c r="S373" i="3" s="1"/>
  <c r="K372" i="3"/>
  <c r="P372" i="3" s="1"/>
  <c r="S372" i="3" s="1"/>
  <c r="K371" i="3"/>
  <c r="P371" i="3" s="1"/>
  <c r="S371" i="3" s="1"/>
  <c r="K370" i="3"/>
  <c r="P370" i="3" s="1"/>
  <c r="S370" i="3" s="1"/>
  <c r="K369" i="3"/>
  <c r="P369" i="3" s="1"/>
  <c r="S369" i="3" s="1"/>
  <c r="K368" i="3"/>
  <c r="P368" i="3" s="1"/>
  <c r="S368" i="3" s="1"/>
  <c r="K367" i="3"/>
  <c r="P367" i="3" s="1"/>
  <c r="S367" i="3" s="1"/>
  <c r="K366" i="3"/>
  <c r="P366" i="3" s="1"/>
  <c r="S366" i="3" s="1"/>
  <c r="K365" i="3"/>
  <c r="P365" i="3" s="1"/>
  <c r="S365" i="3" s="1"/>
  <c r="K364" i="3"/>
  <c r="P364" i="3" s="1"/>
  <c r="S364" i="3" s="1"/>
  <c r="K363" i="3"/>
  <c r="P363" i="3" s="1"/>
  <c r="S363" i="3" s="1"/>
  <c r="K362" i="3"/>
  <c r="P362" i="3" s="1"/>
  <c r="S362" i="3" s="1"/>
  <c r="K361" i="3"/>
  <c r="P361" i="3" s="1"/>
  <c r="S361" i="3" s="1"/>
  <c r="K360" i="3"/>
  <c r="P360" i="3" s="1"/>
  <c r="S360" i="3" s="1"/>
  <c r="K359" i="3"/>
  <c r="P359" i="3" s="1"/>
  <c r="S359" i="3" s="1"/>
  <c r="K358" i="3"/>
  <c r="P358" i="3" s="1"/>
  <c r="S358" i="3" s="1"/>
  <c r="K357" i="3"/>
  <c r="P357" i="3" s="1"/>
  <c r="S357" i="3" s="1"/>
  <c r="K356" i="3"/>
  <c r="P356" i="3" s="1"/>
  <c r="S356" i="3" s="1"/>
  <c r="K355" i="3"/>
  <c r="P355" i="3" s="1"/>
  <c r="S355" i="3" s="1"/>
  <c r="K354" i="3"/>
  <c r="P354" i="3" s="1"/>
  <c r="S354" i="3" s="1"/>
  <c r="K353" i="3"/>
  <c r="P353" i="3" s="1"/>
  <c r="S353" i="3" s="1"/>
  <c r="K352" i="3"/>
  <c r="P352" i="3" s="1"/>
  <c r="S352" i="3" s="1"/>
  <c r="K351" i="3"/>
  <c r="P351" i="3" s="1"/>
  <c r="S351" i="3" s="1"/>
  <c r="K350" i="3"/>
  <c r="P350" i="3" s="1"/>
  <c r="S350" i="3" s="1"/>
  <c r="K543" i="3"/>
  <c r="P543" i="3" s="1"/>
  <c r="U624" i="3" l="1"/>
  <c r="AC624" i="3" s="1"/>
  <c r="U618" i="3"/>
  <c r="AC618" i="3" s="1"/>
  <c r="U622" i="3"/>
  <c r="AC622" i="3" s="1"/>
  <c r="U626" i="3"/>
  <c r="AC626" i="3" s="1"/>
  <c r="U623" i="3"/>
  <c r="AC623" i="3" s="1"/>
  <c r="U627" i="3"/>
  <c r="AC627" i="3" s="1"/>
  <c r="U620" i="3"/>
  <c r="AC620" i="3" s="1"/>
  <c r="U621" i="3"/>
  <c r="AC621" i="3" s="1"/>
  <c r="U625" i="3"/>
  <c r="AC625" i="3" s="1"/>
  <c r="S479" i="3"/>
  <c r="U598" i="3"/>
  <c r="AC598" i="3" s="1"/>
  <c r="S487" i="3"/>
  <c r="U606" i="3"/>
  <c r="AC606" i="3" s="1"/>
  <c r="S495" i="3"/>
  <c r="U614" i="3"/>
  <c r="AC614" i="3" s="1"/>
  <c r="S552" i="3"/>
  <c r="T611" i="3"/>
  <c r="S480" i="3"/>
  <c r="U599" i="3"/>
  <c r="AC599" i="3" s="1"/>
  <c r="S484" i="3"/>
  <c r="U603" i="3"/>
  <c r="AC603" i="3" s="1"/>
  <c r="S488" i="3"/>
  <c r="U607" i="3"/>
  <c r="AC607" i="3" s="1"/>
  <c r="S492" i="3"/>
  <c r="U611" i="3"/>
  <c r="AC611" i="3" s="1"/>
  <c r="S496" i="3"/>
  <c r="U615" i="3"/>
  <c r="AC615" i="3" s="1"/>
  <c r="U619" i="3"/>
  <c r="AC619" i="3" s="1"/>
  <c r="S540" i="3"/>
  <c r="T599" i="3"/>
  <c r="S545" i="3"/>
  <c r="T604" i="3"/>
  <c r="S549" i="3"/>
  <c r="T608" i="3"/>
  <c r="S553" i="3"/>
  <c r="T612" i="3"/>
  <c r="S544" i="3"/>
  <c r="T603" i="3"/>
  <c r="S481" i="3"/>
  <c r="U600" i="3"/>
  <c r="AC600" i="3" s="1"/>
  <c r="S485" i="3"/>
  <c r="U604" i="3"/>
  <c r="AC604" i="3" s="1"/>
  <c r="S489" i="3"/>
  <c r="U608" i="3"/>
  <c r="AC608" i="3" s="1"/>
  <c r="S493" i="3"/>
  <c r="U612" i="3"/>
  <c r="AC612" i="3" s="1"/>
  <c r="U616" i="3"/>
  <c r="AC616" i="3" s="1"/>
  <c r="S541" i="3"/>
  <c r="T600" i="3"/>
  <c r="S546" i="3"/>
  <c r="T605" i="3"/>
  <c r="S550" i="3"/>
  <c r="T609" i="3"/>
  <c r="S483" i="3"/>
  <c r="U602" i="3"/>
  <c r="AC602" i="3" s="1"/>
  <c r="S491" i="3"/>
  <c r="U610" i="3"/>
  <c r="AC610" i="3" s="1"/>
  <c r="S539" i="3"/>
  <c r="T598" i="3"/>
  <c r="S548" i="3"/>
  <c r="T607" i="3"/>
  <c r="S543" i="3"/>
  <c r="T602" i="3"/>
  <c r="S478" i="3"/>
  <c r="U597" i="3"/>
  <c r="AC597" i="3" s="1"/>
  <c r="S482" i="3"/>
  <c r="U601" i="3"/>
  <c r="AC601" i="3" s="1"/>
  <c r="S486" i="3"/>
  <c r="U605" i="3"/>
  <c r="AC605" i="3" s="1"/>
  <c r="S490" i="3"/>
  <c r="U609" i="3"/>
  <c r="AC609" i="3" s="1"/>
  <c r="S494" i="3"/>
  <c r="U613" i="3"/>
  <c r="AC613" i="3" s="1"/>
  <c r="U617" i="3"/>
  <c r="AC617" i="3" s="1"/>
  <c r="S538" i="3"/>
  <c r="T597" i="3"/>
  <c r="S542" i="3"/>
  <c r="T601" i="3"/>
  <c r="S547" i="3"/>
  <c r="T606" i="3"/>
  <c r="S551" i="3"/>
  <c r="T610" i="3"/>
  <c r="S447" i="3"/>
  <c r="U566" i="3"/>
  <c r="AC566" i="3" s="1"/>
  <c r="S451" i="3"/>
  <c r="U570" i="3"/>
  <c r="AC570" i="3" s="1"/>
  <c r="S455" i="3"/>
  <c r="U574" i="3"/>
  <c r="AC574" i="3" s="1"/>
  <c r="S459" i="3"/>
  <c r="U578" i="3"/>
  <c r="AC578" i="3" s="1"/>
  <c r="S463" i="3"/>
  <c r="U582" i="3"/>
  <c r="AC582" i="3" s="1"/>
  <c r="S467" i="3"/>
  <c r="U586" i="3"/>
  <c r="AC586" i="3" s="1"/>
  <c r="S471" i="3"/>
  <c r="U590" i="3"/>
  <c r="AC590" i="3" s="1"/>
  <c r="S475" i="3"/>
  <c r="U594" i="3"/>
  <c r="AC594" i="3" s="1"/>
  <c r="S507" i="3"/>
  <c r="T566" i="3"/>
  <c r="S511" i="3"/>
  <c r="T570" i="3"/>
  <c r="S515" i="3"/>
  <c r="T574" i="3"/>
  <c r="S519" i="3"/>
  <c r="T578" i="3"/>
  <c r="S523" i="3"/>
  <c r="T582" i="3"/>
  <c r="S527" i="3"/>
  <c r="T586" i="3"/>
  <c r="S531" i="3"/>
  <c r="T590" i="3"/>
  <c r="S535" i="3"/>
  <c r="T594" i="3"/>
  <c r="S448" i="3"/>
  <c r="U567" i="3"/>
  <c r="AC567" i="3" s="1"/>
  <c r="S452" i="3"/>
  <c r="U571" i="3"/>
  <c r="AC571" i="3" s="1"/>
  <c r="S456" i="3"/>
  <c r="U575" i="3"/>
  <c r="AC575" i="3" s="1"/>
  <c r="S460" i="3"/>
  <c r="U579" i="3"/>
  <c r="AC579" i="3" s="1"/>
  <c r="S464" i="3"/>
  <c r="U583" i="3"/>
  <c r="AC583" i="3" s="1"/>
  <c r="S468" i="3"/>
  <c r="U587" i="3"/>
  <c r="AC587" i="3" s="1"/>
  <c r="S472" i="3"/>
  <c r="U591" i="3"/>
  <c r="AC591" i="3" s="1"/>
  <c r="S476" i="3"/>
  <c r="U595" i="3"/>
  <c r="AC595" i="3" s="1"/>
  <c r="S508" i="3"/>
  <c r="T567" i="3"/>
  <c r="S512" i="3"/>
  <c r="T571" i="3"/>
  <c r="S516" i="3"/>
  <c r="T575" i="3"/>
  <c r="S520" i="3"/>
  <c r="T579" i="3"/>
  <c r="S524" i="3"/>
  <c r="T583" i="3"/>
  <c r="S528" i="3"/>
  <c r="T587" i="3"/>
  <c r="S532" i="3"/>
  <c r="T591" i="3"/>
  <c r="S536" i="3"/>
  <c r="T595" i="3"/>
  <c r="S449" i="3"/>
  <c r="U568" i="3"/>
  <c r="AC568" i="3" s="1"/>
  <c r="S453" i="3"/>
  <c r="U572" i="3"/>
  <c r="AC572" i="3" s="1"/>
  <c r="S457" i="3"/>
  <c r="U576" i="3"/>
  <c r="AC576" i="3" s="1"/>
  <c r="S461" i="3"/>
  <c r="U580" i="3"/>
  <c r="AC580" i="3" s="1"/>
  <c r="S465" i="3"/>
  <c r="U584" i="3"/>
  <c r="AC584" i="3" s="1"/>
  <c r="S469" i="3"/>
  <c r="U588" i="3"/>
  <c r="AC588" i="3" s="1"/>
  <c r="S473" i="3"/>
  <c r="U592" i="3"/>
  <c r="AC592" i="3" s="1"/>
  <c r="S477" i="3"/>
  <c r="U596" i="3"/>
  <c r="AC596" i="3" s="1"/>
  <c r="S509" i="3"/>
  <c r="T568" i="3"/>
  <c r="S513" i="3"/>
  <c r="T572" i="3"/>
  <c r="S517" i="3"/>
  <c r="T576" i="3"/>
  <c r="S521" i="3"/>
  <c r="T580" i="3"/>
  <c r="S525" i="3"/>
  <c r="T584" i="3"/>
  <c r="S529" i="3"/>
  <c r="T588" i="3"/>
  <c r="S533" i="3"/>
  <c r="T592" i="3"/>
  <c r="S537" i="3"/>
  <c r="T596" i="3"/>
  <c r="S450" i="3"/>
  <c r="U569" i="3"/>
  <c r="AC569" i="3" s="1"/>
  <c r="S454" i="3"/>
  <c r="U573" i="3"/>
  <c r="AC573" i="3" s="1"/>
  <c r="S458" i="3"/>
  <c r="U577" i="3"/>
  <c r="AC577" i="3" s="1"/>
  <c r="S462" i="3"/>
  <c r="U581" i="3"/>
  <c r="AC581" i="3" s="1"/>
  <c r="S466" i="3"/>
  <c r="U585" i="3"/>
  <c r="AC585" i="3" s="1"/>
  <c r="S470" i="3"/>
  <c r="U589" i="3"/>
  <c r="AC589" i="3" s="1"/>
  <c r="S474" i="3"/>
  <c r="U593" i="3"/>
  <c r="AC593" i="3" s="1"/>
  <c r="S510" i="3"/>
  <c r="T569" i="3"/>
  <c r="S514" i="3"/>
  <c r="T573" i="3"/>
  <c r="S518" i="3"/>
  <c r="T577" i="3"/>
  <c r="S522" i="3"/>
  <c r="T581" i="3"/>
  <c r="S526" i="3"/>
  <c r="T585" i="3"/>
  <c r="S530" i="3"/>
  <c r="T589" i="3"/>
  <c r="S534" i="3"/>
  <c r="T593" i="3"/>
  <c r="S443" i="3"/>
  <c r="U562" i="3"/>
  <c r="AC562" i="3" s="1"/>
  <c r="S503" i="3"/>
  <c r="T562" i="3"/>
  <c r="S445" i="3"/>
  <c r="U564" i="3"/>
  <c r="AC564" i="3" s="1"/>
  <c r="S505" i="3"/>
  <c r="T564" i="3"/>
  <c r="S444" i="3"/>
  <c r="U563" i="3"/>
  <c r="AC563" i="3" s="1"/>
  <c r="S504" i="3"/>
  <c r="T563" i="3"/>
  <c r="S446" i="3"/>
  <c r="U565" i="3"/>
  <c r="AC565" i="3" s="1"/>
  <c r="S506" i="3"/>
  <c r="T565" i="3"/>
  <c r="S439" i="3"/>
  <c r="U558" i="3"/>
  <c r="AC558" i="3" s="1"/>
  <c r="S499" i="3"/>
  <c r="T558" i="3"/>
  <c r="S440" i="3"/>
  <c r="U559" i="3"/>
  <c r="AC559" i="3" s="1"/>
  <c r="S500" i="3"/>
  <c r="T559" i="3"/>
  <c r="S441" i="3"/>
  <c r="U560" i="3"/>
  <c r="AC560" i="3" s="1"/>
  <c r="S501" i="3"/>
  <c r="T560" i="3"/>
  <c r="S442" i="3"/>
  <c r="U561" i="3"/>
  <c r="AC561" i="3" s="1"/>
  <c r="S502" i="3"/>
  <c r="T561" i="3"/>
  <c r="S437" i="3"/>
  <c r="U556" i="3"/>
  <c r="AC556" i="3" s="1"/>
  <c r="S497" i="3"/>
  <c r="T556" i="3"/>
  <c r="S438" i="3"/>
  <c r="U557" i="3"/>
  <c r="AC557" i="3" s="1"/>
  <c r="S498" i="3"/>
  <c r="T557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 l="1"/>
  <c r="C540" i="3"/>
  <c r="C539" i="3"/>
  <c r="AA542" i="3" l="1"/>
  <c r="AA543" i="3"/>
  <c r="AA553" i="3"/>
  <c r="AA551" i="3"/>
  <c r="AA549" i="3"/>
  <c r="AA547" i="3"/>
  <c r="AA545" i="3"/>
  <c r="AA552" i="3"/>
  <c r="AA550" i="3"/>
  <c r="AA548" i="3"/>
  <c r="AA546" i="3"/>
  <c r="AA544" i="3"/>
  <c r="AA541" i="3"/>
  <c r="C538" i="3"/>
  <c r="C537" i="3"/>
  <c r="AA539" i="3" l="1"/>
  <c r="AA540" i="3"/>
  <c r="C536" i="3"/>
  <c r="C535" i="3"/>
  <c r="C534" i="3"/>
  <c r="C533" i="3"/>
  <c r="AA537" i="3" l="1"/>
  <c r="AA538" i="3"/>
  <c r="C532" i="3"/>
  <c r="C531" i="3"/>
  <c r="C530" i="3"/>
  <c r="C529" i="3"/>
  <c r="AA534" i="3" l="1"/>
  <c r="AA536" i="3"/>
  <c r="AA535" i="3"/>
  <c r="AA533" i="3"/>
  <c r="C528" i="3"/>
  <c r="C527" i="3"/>
  <c r="C526" i="3"/>
  <c r="C525" i="3"/>
  <c r="AA532" i="3" l="1"/>
  <c r="AA529" i="3"/>
  <c r="AA530" i="3"/>
  <c r="AA531" i="3"/>
  <c r="C524" i="3"/>
  <c r="AA527" i="3" l="1"/>
  <c r="AA525" i="3"/>
  <c r="AA528" i="3"/>
  <c r="AA526" i="3"/>
  <c r="C523" i="3"/>
  <c r="AA524" i="3" l="1"/>
  <c r="C522" i="3"/>
  <c r="AA523" i="3" l="1"/>
  <c r="C521" i="3"/>
  <c r="AA522" i="3" l="1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506" i="3"/>
  <c r="W482" i="3"/>
  <c r="W481" i="3"/>
  <c r="W480" i="3"/>
  <c r="W479" i="3"/>
  <c r="W478" i="3"/>
  <c r="W477" i="3"/>
  <c r="W476" i="3"/>
  <c r="W475" i="3"/>
  <c r="W474" i="3"/>
  <c r="W473" i="3"/>
  <c r="W472" i="3"/>
  <c r="W471" i="3"/>
  <c r="W470" i="3"/>
  <c r="W469" i="3"/>
  <c r="W468" i="3"/>
  <c r="W467" i="3"/>
  <c r="W466" i="3"/>
  <c r="W465" i="3"/>
  <c r="W464" i="3"/>
  <c r="W463" i="3"/>
  <c r="W462" i="3"/>
  <c r="W461" i="3"/>
  <c r="W460" i="3"/>
  <c r="W459" i="3"/>
  <c r="W458" i="3"/>
  <c r="W457" i="3"/>
  <c r="W456" i="3"/>
  <c r="W455" i="3"/>
  <c r="W454" i="3"/>
  <c r="W453" i="3"/>
  <c r="W452" i="3"/>
  <c r="W451" i="3"/>
  <c r="W450" i="3"/>
  <c r="W449" i="3"/>
  <c r="W448" i="3"/>
  <c r="W447" i="3"/>
  <c r="W446" i="3"/>
  <c r="W445" i="3"/>
  <c r="W444" i="3"/>
  <c r="W443" i="3"/>
  <c r="W442" i="3"/>
  <c r="W441" i="3"/>
  <c r="W440" i="3"/>
  <c r="W439" i="3"/>
  <c r="W438" i="3"/>
  <c r="W437" i="3"/>
  <c r="W436" i="3"/>
  <c r="W435" i="3"/>
  <c r="W434" i="3"/>
  <c r="W433" i="3"/>
  <c r="W432" i="3"/>
  <c r="W431" i="3"/>
  <c r="W430" i="3"/>
  <c r="W429" i="3"/>
  <c r="W428" i="3"/>
  <c r="W427" i="3"/>
  <c r="W426" i="3"/>
  <c r="W425" i="3"/>
  <c r="W424" i="3"/>
  <c r="W423" i="3"/>
  <c r="W422" i="3"/>
  <c r="W421" i="3"/>
  <c r="W420" i="3"/>
  <c r="W419" i="3"/>
  <c r="W418" i="3"/>
  <c r="W417" i="3"/>
  <c r="W416" i="3"/>
  <c r="W415" i="3"/>
  <c r="W414" i="3"/>
  <c r="W413" i="3"/>
  <c r="W412" i="3"/>
  <c r="W411" i="3"/>
  <c r="W410" i="3"/>
  <c r="W409" i="3"/>
  <c r="W408" i="3"/>
  <c r="W407" i="3"/>
  <c r="W406" i="3"/>
  <c r="W405" i="3"/>
  <c r="W404" i="3"/>
  <c r="W403" i="3"/>
  <c r="W402" i="3"/>
  <c r="W401" i="3"/>
  <c r="W400" i="3"/>
  <c r="W399" i="3"/>
  <c r="W398" i="3"/>
  <c r="W397" i="3"/>
  <c r="W396" i="3"/>
  <c r="W395" i="3"/>
  <c r="W394" i="3"/>
  <c r="W393" i="3"/>
  <c r="W392" i="3"/>
  <c r="W391" i="3"/>
  <c r="W390" i="3"/>
  <c r="W389" i="3"/>
  <c r="W388" i="3"/>
  <c r="W387" i="3"/>
  <c r="W386" i="3"/>
  <c r="W385" i="3"/>
  <c r="W384" i="3"/>
  <c r="W383" i="3"/>
  <c r="W382" i="3"/>
  <c r="W381" i="3"/>
  <c r="W380" i="3"/>
  <c r="W379" i="3"/>
  <c r="W378" i="3"/>
  <c r="W377" i="3"/>
  <c r="W376" i="3"/>
  <c r="W375" i="3"/>
  <c r="W374" i="3"/>
  <c r="W373" i="3"/>
  <c r="W372" i="3"/>
  <c r="W371" i="3"/>
  <c r="W370" i="3"/>
  <c r="W369" i="3"/>
  <c r="W368" i="3"/>
  <c r="W367" i="3"/>
  <c r="W366" i="3"/>
  <c r="W365" i="3"/>
  <c r="W364" i="3"/>
  <c r="W363" i="3"/>
  <c r="W362" i="3"/>
  <c r="W361" i="3"/>
  <c r="W360" i="3"/>
  <c r="W359" i="3"/>
  <c r="W358" i="3"/>
  <c r="W357" i="3"/>
  <c r="W356" i="3"/>
  <c r="W355" i="3"/>
  <c r="W354" i="3"/>
  <c r="W353" i="3"/>
  <c r="W352" i="3"/>
  <c r="W351" i="3"/>
  <c r="W350" i="3"/>
  <c r="W349" i="3"/>
  <c r="W348" i="3"/>
  <c r="W347" i="3"/>
  <c r="W346" i="3"/>
  <c r="W345" i="3"/>
  <c r="W344" i="3"/>
  <c r="W343" i="3"/>
  <c r="W342" i="3"/>
  <c r="W341" i="3"/>
  <c r="W340" i="3"/>
  <c r="W339" i="3"/>
  <c r="W338" i="3"/>
  <c r="W337" i="3"/>
  <c r="W336" i="3"/>
  <c r="W335" i="3"/>
  <c r="W334" i="3"/>
  <c r="W333" i="3"/>
  <c r="W332" i="3"/>
  <c r="W331" i="3"/>
  <c r="W330" i="3"/>
  <c r="W329" i="3"/>
  <c r="W328" i="3"/>
  <c r="W327" i="3"/>
  <c r="W326" i="3"/>
  <c r="W325" i="3"/>
  <c r="W324" i="3"/>
  <c r="W323" i="3"/>
  <c r="W322" i="3"/>
  <c r="W321" i="3"/>
  <c r="W320" i="3"/>
  <c r="W319" i="3"/>
  <c r="W318" i="3"/>
  <c r="W317" i="3"/>
  <c r="W316" i="3"/>
  <c r="W315" i="3"/>
  <c r="W314" i="3"/>
  <c r="W313" i="3"/>
  <c r="W312" i="3"/>
  <c r="W311" i="3"/>
  <c r="W310" i="3"/>
  <c r="W309" i="3"/>
  <c r="W308" i="3"/>
  <c r="W307" i="3"/>
  <c r="W306" i="3"/>
  <c r="W305" i="3"/>
  <c r="W304" i="3"/>
  <c r="W303" i="3"/>
  <c r="W302" i="3"/>
  <c r="W301" i="3"/>
  <c r="W300" i="3"/>
  <c r="W299" i="3"/>
  <c r="W298" i="3"/>
  <c r="W297" i="3"/>
  <c r="W296" i="3"/>
  <c r="W295" i="3"/>
  <c r="W294" i="3"/>
  <c r="W293" i="3"/>
  <c r="W292" i="3"/>
  <c r="W291" i="3"/>
  <c r="W290" i="3"/>
  <c r="W289" i="3"/>
  <c r="W288" i="3"/>
  <c r="W287" i="3"/>
  <c r="W286" i="3"/>
  <c r="W285" i="3"/>
  <c r="W284" i="3"/>
  <c r="W283" i="3"/>
  <c r="W282" i="3"/>
  <c r="W281" i="3"/>
  <c r="W280" i="3"/>
  <c r="W279" i="3"/>
  <c r="W278" i="3"/>
  <c r="W277" i="3"/>
  <c r="W276" i="3"/>
  <c r="W275" i="3"/>
  <c r="W274" i="3"/>
  <c r="W273" i="3"/>
  <c r="W272" i="3"/>
  <c r="W271" i="3"/>
  <c r="W270" i="3"/>
  <c r="W269" i="3"/>
  <c r="W268" i="3"/>
  <c r="W267" i="3"/>
  <c r="W266" i="3"/>
  <c r="W265" i="3"/>
  <c r="W264" i="3"/>
  <c r="W263" i="3"/>
  <c r="W262" i="3"/>
  <c r="W261" i="3"/>
  <c r="W260" i="3"/>
  <c r="W259" i="3"/>
  <c r="W258" i="3"/>
  <c r="W257" i="3"/>
  <c r="W256" i="3"/>
  <c r="W255" i="3"/>
  <c r="W254" i="3"/>
  <c r="W253" i="3"/>
  <c r="W252" i="3"/>
  <c r="W251" i="3"/>
  <c r="W250" i="3"/>
  <c r="W249" i="3"/>
  <c r="W248" i="3"/>
  <c r="W247" i="3"/>
  <c r="W246" i="3"/>
  <c r="W245" i="3"/>
  <c r="W244" i="3"/>
  <c r="W243" i="3"/>
  <c r="W242" i="3"/>
  <c r="W241" i="3"/>
  <c r="W240" i="3"/>
  <c r="W239" i="3"/>
  <c r="W238" i="3"/>
  <c r="W237" i="3"/>
  <c r="W236" i="3"/>
  <c r="W235" i="3"/>
  <c r="W234" i="3"/>
  <c r="W233" i="3"/>
  <c r="W232" i="3"/>
  <c r="W231" i="3"/>
  <c r="W230" i="3"/>
  <c r="W229" i="3"/>
  <c r="W228" i="3"/>
  <c r="W227" i="3"/>
  <c r="W226" i="3"/>
  <c r="W225" i="3"/>
  <c r="W224" i="3"/>
  <c r="W223" i="3"/>
  <c r="W222" i="3"/>
  <c r="W221" i="3"/>
  <c r="W220" i="3"/>
  <c r="W219" i="3"/>
  <c r="W218" i="3"/>
  <c r="W217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10" i="3"/>
  <c r="W98" i="3"/>
  <c r="W86" i="3"/>
  <c r="W74" i="3"/>
  <c r="W62" i="3"/>
  <c r="W50" i="3"/>
  <c r="W38" i="3"/>
  <c r="W26" i="3"/>
  <c r="W14" i="3"/>
  <c r="AA459" i="3"/>
  <c r="AA456" i="3"/>
  <c r="AA455" i="3"/>
  <c r="AA415" i="3"/>
  <c r="AA414" i="3"/>
  <c r="AA413" i="3"/>
  <c r="AA412" i="3"/>
  <c r="AA411" i="3"/>
  <c r="AA410" i="3"/>
  <c r="AA409" i="3"/>
  <c r="AA408" i="3"/>
  <c r="AA407" i="3"/>
  <c r="AA406" i="3"/>
  <c r="AA405" i="3"/>
  <c r="AA404" i="3"/>
  <c r="AA391" i="3"/>
  <c r="AA390" i="3"/>
  <c r="AA389" i="3"/>
  <c r="AA388" i="3"/>
  <c r="AA387" i="3"/>
  <c r="AA386" i="3"/>
  <c r="AA385" i="3"/>
  <c r="AA384" i="3"/>
  <c r="AA383" i="3"/>
  <c r="AA382" i="3"/>
  <c r="AA381" i="3"/>
  <c r="AA380" i="3"/>
  <c r="AA379" i="3"/>
  <c r="AA378" i="3"/>
  <c r="AA377" i="3"/>
  <c r="AA376" i="3"/>
  <c r="AA375" i="3"/>
  <c r="AA374" i="3"/>
  <c r="AA373" i="3"/>
  <c r="AA372" i="3"/>
  <c r="AA371" i="3"/>
  <c r="AA370" i="3"/>
  <c r="AA369" i="3"/>
  <c r="AA368" i="3"/>
  <c r="AA355" i="3"/>
  <c r="AA354" i="3"/>
  <c r="AA353" i="3"/>
  <c r="AA352" i="3"/>
  <c r="AA351" i="3"/>
  <c r="AA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7" i="3"/>
  <c r="O296" i="3"/>
  <c r="O295" i="3"/>
  <c r="O293" i="3"/>
  <c r="O292" i="3"/>
  <c r="O291" i="3"/>
  <c r="O290" i="3"/>
  <c r="O289" i="3"/>
  <c r="O288" i="3"/>
  <c r="O287" i="3"/>
  <c r="O286" i="3"/>
  <c r="O285" i="3"/>
  <c r="O284" i="3"/>
  <c r="O283" i="3"/>
  <c r="O281" i="3"/>
  <c r="O280" i="3"/>
  <c r="O279" i="3"/>
  <c r="O277" i="3"/>
  <c r="O276" i="3"/>
  <c r="O275" i="3"/>
  <c r="O274" i="3"/>
  <c r="O273" i="3"/>
  <c r="O272" i="3"/>
  <c r="O271" i="3"/>
  <c r="O270" i="3"/>
  <c r="O269" i="3"/>
  <c r="O268" i="3"/>
  <c r="O266" i="3"/>
  <c r="O265" i="3"/>
  <c r="O264" i="3"/>
  <c r="O262" i="3"/>
  <c r="O260" i="3"/>
  <c r="O258" i="3"/>
  <c r="O257" i="3"/>
  <c r="O256" i="3"/>
  <c r="O255" i="3"/>
  <c r="O254" i="3"/>
  <c r="O253" i="3"/>
  <c r="O252" i="3"/>
  <c r="O251" i="3"/>
  <c r="O250" i="3"/>
  <c r="O248" i="3"/>
  <c r="O244" i="3"/>
  <c r="O242" i="3"/>
  <c r="O241" i="3"/>
  <c r="O240" i="3"/>
  <c r="O239" i="3"/>
  <c r="O237" i="3"/>
  <c r="O236" i="3"/>
  <c r="O235" i="3"/>
  <c r="O232" i="3"/>
  <c r="O231" i="3"/>
  <c r="O230" i="3"/>
  <c r="O228" i="3"/>
  <c r="O227" i="3"/>
  <c r="O226" i="3"/>
  <c r="O225" i="3"/>
  <c r="O224" i="3"/>
  <c r="O223" i="3"/>
  <c r="O222" i="3"/>
  <c r="O221" i="3"/>
  <c r="O220" i="3"/>
  <c r="O219" i="3"/>
  <c r="O215" i="3"/>
  <c r="O212" i="3"/>
  <c r="O211" i="3"/>
  <c r="O210" i="3"/>
  <c r="O208" i="3"/>
  <c r="O207" i="3"/>
  <c r="O204" i="3"/>
  <c r="O203" i="3"/>
  <c r="O202" i="3"/>
  <c r="O200" i="3"/>
  <c r="O199" i="3"/>
  <c r="O196" i="3"/>
  <c r="O195" i="3"/>
  <c r="O194" i="3"/>
  <c r="O192" i="3"/>
  <c r="O191" i="3"/>
  <c r="O188" i="3"/>
  <c r="O187" i="3"/>
  <c r="O186" i="3"/>
  <c r="O183" i="3"/>
  <c r="O180" i="3"/>
  <c r="O179" i="3"/>
  <c r="O178" i="3"/>
  <c r="O176" i="3"/>
  <c r="O175" i="3"/>
  <c r="O173" i="3"/>
  <c r="O171" i="3"/>
  <c r="O170" i="3"/>
  <c r="O169" i="3"/>
  <c r="O168" i="3"/>
  <c r="O167" i="3"/>
  <c r="O165" i="3"/>
  <c r="O164" i="3"/>
  <c r="O163" i="3"/>
  <c r="O162" i="3"/>
  <c r="O161" i="3"/>
  <c r="O160" i="3"/>
  <c r="O159" i="3"/>
  <c r="O157" i="3"/>
  <c r="O156" i="3"/>
  <c r="O155" i="3"/>
  <c r="O154" i="3"/>
  <c r="O153" i="3"/>
  <c r="O151" i="3"/>
  <c r="O149" i="3"/>
  <c r="O148" i="3"/>
  <c r="O147" i="3"/>
  <c r="O146" i="3"/>
  <c r="O145" i="3"/>
  <c r="O144" i="3"/>
  <c r="O143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R131" i="3" l="1"/>
  <c r="R135" i="3"/>
  <c r="R139" i="3"/>
  <c r="R144" i="3"/>
  <c r="R148" i="3"/>
  <c r="R154" i="3"/>
  <c r="R159" i="3"/>
  <c r="R163" i="3"/>
  <c r="R173" i="3"/>
  <c r="R179" i="3"/>
  <c r="R187" i="3"/>
  <c r="R194" i="3"/>
  <c r="R207" i="3"/>
  <c r="R212" i="3"/>
  <c r="R221" i="3"/>
  <c r="R225" i="3"/>
  <c r="R230" i="3"/>
  <c r="R236" i="3"/>
  <c r="R241" i="3"/>
  <c r="R250" i="3"/>
  <c r="R254" i="3"/>
  <c r="R258" i="3"/>
  <c r="R265" i="3"/>
  <c r="R270" i="3"/>
  <c r="R274" i="3"/>
  <c r="R279" i="3"/>
  <c r="R284" i="3"/>
  <c r="R288" i="3"/>
  <c r="R292" i="3"/>
  <c r="R297" i="3"/>
  <c r="R302" i="3"/>
  <c r="R306" i="3"/>
  <c r="R310" i="3"/>
  <c r="R314" i="3"/>
  <c r="R318" i="3"/>
  <c r="R322" i="3"/>
  <c r="R326" i="3"/>
  <c r="R330" i="3"/>
  <c r="R334" i="3"/>
  <c r="R338" i="3"/>
  <c r="R342" i="3"/>
  <c r="R128" i="3"/>
  <c r="R132" i="3"/>
  <c r="R136" i="3"/>
  <c r="R140" i="3"/>
  <c r="R145" i="3"/>
  <c r="R149" i="3"/>
  <c r="R155" i="3"/>
  <c r="R160" i="3"/>
  <c r="R164" i="3"/>
  <c r="R169" i="3"/>
  <c r="R175" i="3"/>
  <c r="R180" i="3"/>
  <c r="R188" i="3"/>
  <c r="R195" i="3"/>
  <c r="R202" i="3"/>
  <c r="R208" i="3"/>
  <c r="R215" i="3"/>
  <c r="R222" i="3"/>
  <c r="R226" i="3"/>
  <c r="R231" i="3"/>
  <c r="R237" i="3"/>
  <c r="R242" i="3"/>
  <c r="R251" i="3"/>
  <c r="R255" i="3"/>
  <c r="R260" i="3"/>
  <c r="R266" i="3"/>
  <c r="R271" i="3"/>
  <c r="R275" i="3"/>
  <c r="R280" i="3"/>
  <c r="R285" i="3"/>
  <c r="R289" i="3"/>
  <c r="R293" i="3"/>
  <c r="R299" i="3"/>
  <c r="R303" i="3"/>
  <c r="R307" i="3"/>
  <c r="R315" i="3"/>
  <c r="R319" i="3"/>
  <c r="R323" i="3"/>
  <c r="R133" i="3"/>
  <c r="R137" i="3"/>
  <c r="R141" i="3"/>
  <c r="R146" i="3"/>
  <c r="R151" i="3"/>
  <c r="R156" i="3"/>
  <c r="R161" i="3"/>
  <c r="R165" i="3"/>
  <c r="R170" i="3"/>
  <c r="R176" i="3"/>
  <c r="R183" i="3"/>
  <c r="R191" i="3"/>
  <c r="R196" i="3"/>
  <c r="R203" i="3"/>
  <c r="R210" i="3"/>
  <c r="R219" i="3"/>
  <c r="R223" i="3"/>
  <c r="R227" i="3"/>
  <c r="R232" i="3"/>
  <c r="R239" i="3"/>
  <c r="R252" i="3"/>
  <c r="R256" i="3"/>
  <c r="R262" i="3"/>
  <c r="R268" i="3"/>
  <c r="R272" i="3"/>
  <c r="R276" i="3"/>
  <c r="R281" i="3"/>
  <c r="R286" i="3"/>
  <c r="R290" i="3"/>
  <c r="R295" i="3"/>
  <c r="R300" i="3"/>
  <c r="R304" i="3"/>
  <c r="R312" i="3"/>
  <c r="R316" i="3"/>
  <c r="R320" i="3"/>
  <c r="R324" i="3"/>
  <c r="R328" i="3"/>
  <c r="R332" i="3"/>
  <c r="R340" i="3"/>
  <c r="R129" i="3"/>
  <c r="R130" i="3"/>
  <c r="R134" i="3"/>
  <c r="R138" i="3"/>
  <c r="R143" i="3"/>
  <c r="R147" i="3"/>
  <c r="R153" i="3"/>
  <c r="R157" i="3"/>
  <c r="R162" i="3"/>
  <c r="R167" i="3"/>
  <c r="R171" i="3"/>
  <c r="R178" i="3"/>
  <c r="R186" i="3"/>
  <c r="R192" i="3"/>
  <c r="R199" i="3"/>
  <c r="R204" i="3"/>
  <c r="R220" i="3"/>
  <c r="R224" i="3"/>
  <c r="R228" i="3"/>
  <c r="R235" i="3"/>
  <c r="R240" i="3"/>
  <c r="R248" i="3"/>
  <c r="R253" i="3"/>
  <c r="R257" i="3"/>
  <c r="R264" i="3"/>
  <c r="R269" i="3"/>
  <c r="R273" i="3"/>
  <c r="R277" i="3"/>
  <c r="R283" i="3"/>
  <c r="R287" i="3"/>
  <c r="R291" i="3"/>
  <c r="R301" i="3"/>
  <c r="R305" i="3"/>
  <c r="R309" i="3"/>
  <c r="R313" i="3"/>
  <c r="R317" i="3"/>
  <c r="R321" i="3"/>
  <c r="R325" i="3"/>
  <c r="R329" i="3"/>
  <c r="R333" i="3"/>
  <c r="R337" i="3"/>
  <c r="R341" i="3"/>
  <c r="R311" i="3"/>
  <c r="R327" i="3"/>
  <c r="R331" i="3"/>
  <c r="R335" i="3"/>
  <c r="R339" i="3"/>
  <c r="R343" i="3"/>
  <c r="R347" i="3"/>
  <c r="R346" i="3"/>
  <c r="R244" i="3"/>
  <c r="R308" i="3"/>
  <c r="R336" i="3"/>
  <c r="R344" i="3"/>
  <c r="R348" i="3"/>
  <c r="R168" i="3"/>
  <c r="R200" i="3"/>
  <c r="R211" i="3"/>
  <c r="R296" i="3"/>
  <c r="R345" i="3"/>
  <c r="R349" i="3"/>
  <c r="AA435" i="3"/>
  <c r="AA521" i="3"/>
  <c r="AA492" i="3"/>
  <c r="AA489" i="3"/>
  <c r="T431" i="3"/>
  <c r="T469" i="3"/>
  <c r="T354" i="3"/>
  <c r="U364" i="3"/>
  <c r="AC364" i="3" s="1"/>
  <c r="T315" i="3"/>
  <c r="U476" i="3"/>
  <c r="AC476" i="3" s="1"/>
  <c r="AA427" i="3"/>
  <c r="AA429" i="3"/>
  <c r="AA431" i="3"/>
  <c r="AA424" i="3"/>
  <c r="AA428" i="3"/>
  <c r="AA430" i="3"/>
  <c r="U444" i="3"/>
  <c r="AC444" i="3" s="1"/>
  <c r="U428" i="3"/>
  <c r="AC428" i="3" s="1"/>
  <c r="T385" i="3"/>
  <c r="AA501" i="3"/>
  <c r="T355" i="3"/>
  <c r="T417" i="3"/>
  <c r="T470" i="3"/>
  <c r="U305" i="3"/>
  <c r="AC305" i="3" s="1"/>
  <c r="T226" i="3"/>
  <c r="T251" i="3"/>
  <c r="U300" i="3"/>
  <c r="AC300" i="3" s="1"/>
  <c r="T290" i="3"/>
  <c r="T423" i="3"/>
  <c r="T454" i="3"/>
  <c r="T250" i="3"/>
  <c r="T258" i="3"/>
  <c r="AA418" i="3"/>
  <c r="AA422" i="3"/>
  <c r="AA419" i="3"/>
  <c r="AA421" i="3"/>
  <c r="AA488" i="3"/>
  <c r="AA490" i="3"/>
  <c r="AA494" i="3"/>
  <c r="U268" i="3"/>
  <c r="AC268" i="3" s="1"/>
  <c r="T211" i="3"/>
  <c r="U332" i="3"/>
  <c r="AC332" i="3" s="1"/>
  <c r="T275" i="3"/>
  <c r="U396" i="3"/>
  <c r="AC396" i="3" s="1"/>
  <c r="AA416" i="3"/>
  <c r="AA474" i="3"/>
  <c r="U253" i="3"/>
  <c r="AC253" i="3" s="1"/>
  <c r="T218" i="3"/>
  <c r="U289" i="3"/>
  <c r="AC289" i="3" s="1"/>
  <c r="T243" i="3"/>
  <c r="T413" i="3"/>
  <c r="T461" i="3"/>
  <c r="AA460" i="3"/>
  <c r="AA458" i="3"/>
  <c r="AA454" i="3"/>
  <c r="T322" i="3"/>
  <c r="T194" i="3"/>
  <c r="T401" i="3"/>
  <c r="T347" i="3"/>
  <c r="T283" i="3"/>
  <c r="T219" i="3"/>
  <c r="T438" i="3"/>
  <c r="U460" i="3"/>
  <c r="AC460" i="3" s="1"/>
  <c r="U296" i="3"/>
  <c r="AC296" i="3" s="1"/>
  <c r="U298" i="3"/>
  <c r="U304" i="3"/>
  <c r="AC304" i="3" s="1"/>
  <c r="U306" i="3"/>
  <c r="AC306" i="3" s="1"/>
  <c r="U312" i="3"/>
  <c r="AC312" i="3" s="1"/>
  <c r="U314" i="3"/>
  <c r="AC314" i="3" s="1"/>
  <c r="U320" i="3"/>
  <c r="AC320" i="3" s="1"/>
  <c r="U322" i="3"/>
  <c r="AC322" i="3" s="1"/>
  <c r="U328" i="3"/>
  <c r="AC328" i="3" s="1"/>
  <c r="U330" i="3"/>
  <c r="AC330" i="3" s="1"/>
  <c r="U336" i="3"/>
  <c r="AC336" i="3" s="1"/>
  <c r="U346" i="3"/>
  <c r="AC346" i="3" s="1"/>
  <c r="U352" i="3"/>
  <c r="AC352" i="3" s="1"/>
  <c r="U362" i="3"/>
  <c r="AC362" i="3" s="1"/>
  <c r="U368" i="3"/>
  <c r="AC368" i="3" s="1"/>
  <c r="U378" i="3"/>
  <c r="AC378" i="3" s="1"/>
  <c r="T416" i="3"/>
  <c r="T420" i="3"/>
  <c r="T428" i="3"/>
  <c r="T436" i="3"/>
  <c r="T444" i="3"/>
  <c r="T452" i="3"/>
  <c r="T460" i="3"/>
  <c r="T467" i="3"/>
  <c r="AA497" i="3"/>
  <c r="AA505" i="3"/>
  <c r="AA420" i="3"/>
  <c r="O50" i="3"/>
  <c r="U167" i="3"/>
  <c r="AC167" i="3" s="1"/>
  <c r="U163" i="3"/>
  <c r="AC163" i="3" s="1"/>
  <c r="U159" i="3"/>
  <c r="AC159" i="3" s="1"/>
  <c r="U168" i="3"/>
  <c r="AC168" i="3" s="1"/>
  <c r="U160" i="3"/>
  <c r="AC160" i="3" s="1"/>
  <c r="U165" i="3"/>
  <c r="AC165" i="3" s="1"/>
  <c r="U166" i="3"/>
  <c r="U162" i="3"/>
  <c r="AC162" i="3" s="1"/>
  <c r="U158" i="3"/>
  <c r="U164" i="3"/>
  <c r="AC164" i="3" s="1"/>
  <c r="U169" i="3"/>
  <c r="AC169" i="3" s="1"/>
  <c r="U161" i="3"/>
  <c r="AC161" i="3" s="1"/>
  <c r="O98" i="3"/>
  <c r="U215" i="3"/>
  <c r="AC215" i="3" s="1"/>
  <c r="U211" i="3"/>
  <c r="AC211" i="3" s="1"/>
  <c r="U207" i="3"/>
  <c r="AC207" i="3" s="1"/>
  <c r="T155" i="3"/>
  <c r="T151" i="3"/>
  <c r="T147" i="3"/>
  <c r="U216" i="3"/>
  <c r="U212" i="3"/>
  <c r="AC212" i="3" s="1"/>
  <c r="T156" i="3"/>
  <c r="T152" i="3"/>
  <c r="U213" i="3"/>
  <c r="T157" i="3"/>
  <c r="T149" i="3"/>
  <c r="U214" i="3"/>
  <c r="U210" i="3"/>
  <c r="AC210" i="3" s="1"/>
  <c r="U206" i="3"/>
  <c r="T154" i="3"/>
  <c r="T150" i="3"/>
  <c r="T146" i="3"/>
  <c r="U208" i="3"/>
  <c r="AC208" i="3" s="1"/>
  <c r="T148" i="3"/>
  <c r="U217" i="3"/>
  <c r="U209" i="3"/>
  <c r="T153" i="3"/>
  <c r="O38" i="3"/>
  <c r="U155" i="3"/>
  <c r="AC155" i="3" s="1"/>
  <c r="U151" i="3"/>
  <c r="AC151" i="3" s="1"/>
  <c r="U147" i="3"/>
  <c r="AC147" i="3" s="1"/>
  <c r="U152" i="3"/>
  <c r="U157" i="3"/>
  <c r="AC157" i="3" s="1"/>
  <c r="U149" i="3"/>
  <c r="AC149" i="3" s="1"/>
  <c r="U154" i="3"/>
  <c r="AC154" i="3" s="1"/>
  <c r="U150" i="3"/>
  <c r="U146" i="3"/>
  <c r="AC146" i="3" s="1"/>
  <c r="U156" i="3"/>
  <c r="AC156" i="3" s="1"/>
  <c r="U148" i="3"/>
  <c r="AC148" i="3" s="1"/>
  <c r="U153" i="3"/>
  <c r="AC153" i="3" s="1"/>
  <c r="O86" i="3"/>
  <c r="U203" i="3"/>
  <c r="AC203" i="3" s="1"/>
  <c r="U199" i="3"/>
  <c r="AC199" i="3" s="1"/>
  <c r="U195" i="3"/>
  <c r="AC195" i="3" s="1"/>
  <c r="T143" i="3"/>
  <c r="T139" i="3"/>
  <c r="T135" i="3"/>
  <c r="U204" i="3"/>
  <c r="AC204" i="3" s="1"/>
  <c r="U196" i="3"/>
  <c r="AC196" i="3" s="1"/>
  <c r="T144" i="3"/>
  <c r="T140" i="3"/>
  <c r="U205" i="3"/>
  <c r="U197" i="3"/>
  <c r="T141" i="3"/>
  <c r="U202" i="3"/>
  <c r="AC202" i="3" s="1"/>
  <c r="U198" i="3"/>
  <c r="U194" i="3"/>
  <c r="AC194" i="3" s="1"/>
  <c r="T142" i="3"/>
  <c r="T138" i="3"/>
  <c r="T134" i="3"/>
  <c r="U200" i="3"/>
  <c r="AC200" i="3" s="1"/>
  <c r="T136" i="3"/>
  <c r="U201" i="3"/>
  <c r="T145" i="3"/>
  <c r="T137" i="3"/>
  <c r="O26" i="3"/>
  <c r="U143" i="3"/>
  <c r="AC143" i="3" s="1"/>
  <c r="U139" i="3"/>
  <c r="AC139" i="3" s="1"/>
  <c r="U135" i="3"/>
  <c r="AC135" i="3" s="1"/>
  <c r="U144" i="3"/>
  <c r="AC144" i="3" s="1"/>
  <c r="U140" i="3"/>
  <c r="AC140" i="3" s="1"/>
  <c r="U141" i="3"/>
  <c r="AC141" i="3" s="1"/>
  <c r="U142" i="3"/>
  <c r="U138" i="3"/>
  <c r="AC138" i="3" s="1"/>
  <c r="U134" i="3"/>
  <c r="AC134" i="3" s="1"/>
  <c r="U136" i="3"/>
  <c r="AC136" i="3" s="1"/>
  <c r="U145" i="3"/>
  <c r="AC145" i="3" s="1"/>
  <c r="U137" i="3"/>
  <c r="AC137" i="3" s="1"/>
  <c r="O74" i="3"/>
  <c r="U191" i="3"/>
  <c r="AC191" i="3" s="1"/>
  <c r="U187" i="3"/>
  <c r="AC187" i="3" s="1"/>
  <c r="U183" i="3"/>
  <c r="AC183" i="3" s="1"/>
  <c r="T131" i="3"/>
  <c r="T127" i="3"/>
  <c r="U188" i="3"/>
  <c r="AC188" i="3" s="1"/>
  <c r="T132" i="3"/>
  <c r="U189" i="3"/>
  <c r="T133" i="3"/>
  <c r="U190" i="3"/>
  <c r="U186" i="3"/>
  <c r="AC186" i="3" s="1"/>
  <c r="U182" i="3"/>
  <c r="T130" i="3"/>
  <c r="U192" i="3"/>
  <c r="AC192" i="3" s="1"/>
  <c r="U184" i="3"/>
  <c r="T128" i="3"/>
  <c r="U193" i="3"/>
  <c r="U185" i="3"/>
  <c r="T129" i="3"/>
  <c r="O127" i="3"/>
  <c r="U243" i="3"/>
  <c r="U239" i="3"/>
  <c r="AC239" i="3" s="1"/>
  <c r="U235" i="3"/>
  <c r="AC235" i="3" s="1"/>
  <c r="U231" i="3"/>
  <c r="AC231" i="3" s="1"/>
  <c r="T183" i="3"/>
  <c r="T179" i="3"/>
  <c r="T175" i="3"/>
  <c r="T171" i="3"/>
  <c r="U244" i="3"/>
  <c r="AC244" i="3" s="1"/>
  <c r="U236" i="3"/>
  <c r="AC236" i="3" s="1"/>
  <c r="T184" i="3"/>
  <c r="T176" i="3"/>
  <c r="U245" i="3"/>
  <c r="U237" i="3"/>
  <c r="AC237" i="3" s="1"/>
  <c r="U233" i="3"/>
  <c r="T185" i="3"/>
  <c r="T177" i="3"/>
  <c r="U246" i="3"/>
  <c r="U242" i="3"/>
  <c r="AC242" i="3" s="1"/>
  <c r="U238" i="3"/>
  <c r="U234" i="3"/>
  <c r="U230" i="3"/>
  <c r="AC230" i="3" s="1"/>
  <c r="T186" i="3"/>
  <c r="T182" i="3"/>
  <c r="T178" i="3"/>
  <c r="T174" i="3"/>
  <c r="T170" i="3"/>
  <c r="U240" i="3"/>
  <c r="AC240" i="3" s="1"/>
  <c r="U232" i="3"/>
  <c r="AC232" i="3" s="1"/>
  <c r="T180" i="3"/>
  <c r="T172" i="3"/>
  <c r="U241" i="3"/>
  <c r="AC241" i="3" s="1"/>
  <c r="T181" i="3"/>
  <c r="T173" i="3"/>
  <c r="T330" i="3"/>
  <c r="T266" i="3"/>
  <c r="T202" i="3"/>
  <c r="T405" i="3"/>
  <c r="T365" i="3"/>
  <c r="T291" i="3"/>
  <c r="T227" i="3"/>
  <c r="T446" i="3"/>
  <c r="U436" i="3"/>
  <c r="AC436" i="3" s="1"/>
  <c r="U372" i="3"/>
  <c r="AC372" i="3" s="1"/>
  <c r="U308" i="3"/>
  <c r="AC308" i="3" s="1"/>
  <c r="U480" i="3"/>
  <c r="AC480" i="3" s="1"/>
  <c r="U321" i="3"/>
  <c r="AC321" i="3" s="1"/>
  <c r="U425" i="3"/>
  <c r="AC425" i="3" s="1"/>
  <c r="U371" i="3"/>
  <c r="AC371" i="3" s="1"/>
  <c r="AA457" i="3"/>
  <c r="U343" i="3"/>
  <c r="AC343" i="3" s="1"/>
  <c r="U277" i="3"/>
  <c r="AC277" i="3" s="1"/>
  <c r="T370" i="3"/>
  <c r="T338" i="3"/>
  <c r="T306" i="3"/>
  <c r="T274" i="3"/>
  <c r="T242" i="3"/>
  <c r="T210" i="3"/>
  <c r="T409" i="3"/>
  <c r="T393" i="3"/>
  <c r="T373" i="3"/>
  <c r="T331" i="3"/>
  <c r="T299" i="3"/>
  <c r="T267" i="3"/>
  <c r="T235" i="3"/>
  <c r="T203" i="3"/>
  <c r="T422" i="3"/>
  <c r="U412" i="3"/>
  <c r="AC412" i="3" s="1"/>
  <c r="U380" i="3"/>
  <c r="AC380" i="3" s="1"/>
  <c r="U348" i="3"/>
  <c r="AC348" i="3" s="1"/>
  <c r="U316" i="3"/>
  <c r="AC316" i="3" s="1"/>
  <c r="U284" i="3"/>
  <c r="AC284" i="3" s="1"/>
  <c r="U252" i="3"/>
  <c r="AC252" i="3" s="1"/>
  <c r="U468" i="3"/>
  <c r="AC468" i="3" s="1"/>
  <c r="U452" i="3"/>
  <c r="AC452" i="3" s="1"/>
  <c r="O216" i="3"/>
  <c r="O184" i="3"/>
  <c r="O172" i="3"/>
  <c r="O152" i="3"/>
  <c r="T447" i="3"/>
  <c r="U433" i="3"/>
  <c r="AC433" i="3" s="1"/>
  <c r="O14" i="3"/>
  <c r="U131" i="3"/>
  <c r="AC131" i="3" s="1"/>
  <c r="U127" i="3"/>
  <c r="U132" i="3"/>
  <c r="AC132" i="3" s="1"/>
  <c r="U133" i="3"/>
  <c r="AC133" i="3" s="1"/>
  <c r="U130" i="3"/>
  <c r="AC130" i="3" s="1"/>
  <c r="U128" i="3"/>
  <c r="AC128" i="3" s="1"/>
  <c r="U129" i="3"/>
  <c r="AC129" i="3" s="1"/>
  <c r="O62" i="3"/>
  <c r="U179" i="3"/>
  <c r="AC179" i="3" s="1"/>
  <c r="U175" i="3"/>
  <c r="AC175" i="3" s="1"/>
  <c r="U171" i="3"/>
  <c r="AC171" i="3" s="1"/>
  <c r="U180" i="3"/>
  <c r="AC180" i="3" s="1"/>
  <c r="U176" i="3"/>
  <c r="AC176" i="3" s="1"/>
  <c r="U181" i="3"/>
  <c r="U173" i="3"/>
  <c r="AC173" i="3" s="1"/>
  <c r="U178" i="3"/>
  <c r="AC178" i="3" s="1"/>
  <c r="U174" i="3"/>
  <c r="U170" i="3"/>
  <c r="AC170" i="3" s="1"/>
  <c r="U172" i="3"/>
  <c r="U177" i="3"/>
  <c r="O110" i="3"/>
  <c r="U227" i="3"/>
  <c r="AC227" i="3" s="1"/>
  <c r="U223" i="3"/>
  <c r="AC223" i="3" s="1"/>
  <c r="U219" i="3"/>
  <c r="AC219" i="3" s="1"/>
  <c r="T167" i="3"/>
  <c r="T163" i="3"/>
  <c r="T159" i="3"/>
  <c r="U228" i="3"/>
  <c r="AC228" i="3" s="1"/>
  <c r="U224" i="3"/>
  <c r="AC224" i="3" s="1"/>
  <c r="T168" i="3"/>
  <c r="T164" i="3"/>
  <c r="U221" i="3"/>
  <c r="AC221" i="3" s="1"/>
  <c r="T169" i="3"/>
  <c r="T165" i="3"/>
  <c r="U226" i="3"/>
  <c r="AC226" i="3" s="1"/>
  <c r="U222" i="3"/>
  <c r="AC222" i="3" s="1"/>
  <c r="U218" i="3"/>
  <c r="T166" i="3"/>
  <c r="T162" i="3"/>
  <c r="T158" i="3"/>
  <c r="U220" i="3"/>
  <c r="AC220" i="3" s="1"/>
  <c r="T160" i="3"/>
  <c r="U229" i="3"/>
  <c r="U225" i="3"/>
  <c r="AC225" i="3" s="1"/>
  <c r="T161" i="3"/>
  <c r="U265" i="3"/>
  <c r="AC265" i="3" s="1"/>
  <c r="T362" i="3"/>
  <c r="T298" i="3"/>
  <c r="T234" i="3"/>
  <c r="T421" i="3"/>
  <c r="T389" i="3"/>
  <c r="T323" i="3"/>
  <c r="T259" i="3"/>
  <c r="T478" i="3"/>
  <c r="U404" i="3"/>
  <c r="AC404" i="3" s="1"/>
  <c r="U340" i="3"/>
  <c r="AC340" i="3" s="1"/>
  <c r="U276" i="3"/>
  <c r="AC276" i="3" s="1"/>
  <c r="U464" i="3"/>
  <c r="AC464" i="3" s="1"/>
  <c r="U448" i="3"/>
  <c r="AC448" i="3" s="1"/>
  <c r="T477" i="3"/>
  <c r="T439" i="3"/>
  <c r="U345" i="3"/>
  <c r="AC345" i="3" s="1"/>
  <c r="AA436" i="3"/>
  <c r="U409" i="3"/>
  <c r="AC409" i="3" s="1"/>
  <c r="U269" i="3"/>
  <c r="AC269" i="3" s="1"/>
  <c r="T378" i="3"/>
  <c r="T346" i="3"/>
  <c r="T314" i="3"/>
  <c r="T282" i="3"/>
  <c r="U415" i="3"/>
  <c r="AC415" i="3" s="1"/>
  <c r="T397" i="3"/>
  <c r="T381" i="3"/>
  <c r="T339" i="3"/>
  <c r="T307" i="3"/>
  <c r="T462" i="3"/>
  <c r="T430" i="3"/>
  <c r="U420" i="3"/>
  <c r="AC420" i="3" s="1"/>
  <c r="U388" i="3"/>
  <c r="AC388" i="3" s="1"/>
  <c r="U356" i="3"/>
  <c r="AC356" i="3" s="1"/>
  <c r="U324" i="3"/>
  <c r="AC324" i="3" s="1"/>
  <c r="U292" i="3"/>
  <c r="AC292" i="3" s="1"/>
  <c r="U260" i="3"/>
  <c r="AC260" i="3" s="1"/>
  <c r="U472" i="3"/>
  <c r="AC472" i="3" s="1"/>
  <c r="U456" i="3"/>
  <c r="AC456" i="3" s="1"/>
  <c r="U441" i="3"/>
  <c r="AC441" i="3" s="1"/>
  <c r="U375" i="3"/>
  <c r="AC375" i="3" s="1"/>
  <c r="U357" i="3"/>
  <c r="AC357" i="3" s="1"/>
  <c r="T188" i="3"/>
  <c r="T197" i="3"/>
  <c r="T201" i="3"/>
  <c r="U263" i="3"/>
  <c r="T209" i="3"/>
  <c r="U270" i="3"/>
  <c r="AC270" i="3" s="1"/>
  <c r="T217" i="3"/>
  <c r="U278" i="3"/>
  <c r="T225" i="3"/>
  <c r="T229" i="3"/>
  <c r="T233" i="3"/>
  <c r="U294" i="3"/>
  <c r="U301" i="3"/>
  <c r="AC301" i="3" s="1"/>
  <c r="T245" i="3"/>
  <c r="T249" i="3"/>
  <c r="U310" i="3"/>
  <c r="AC310" i="3" s="1"/>
  <c r="U317" i="3"/>
  <c r="AC317" i="3" s="1"/>
  <c r="T261" i="3"/>
  <c r="T265" i="3"/>
  <c r="U326" i="3"/>
  <c r="AC326" i="3" s="1"/>
  <c r="U333" i="3"/>
  <c r="AC333" i="3" s="1"/>
  <c r="U337" i="3"/>
  <c r="AC337" i="3" s="1"/>
  <c r="U353" i="3"/>
  <c r="AC353" i="3" s="1"/>
  <c r="T297" i="3"/>
  <c r="T305" i="3"/>
  <c r="T325" i="3"/>
  <c r="T337" i="3"/>
  <c r="T341" i="3"/>
  <c r="U406" i="3"/>
  <c r="AC406" i="3" s="1"/>
  <c r="U413" i="3"/>
  <c r="AC413" i="3" s="1"/>
  <c r="T356" i="3"/>
  <c r="U477" i="3"/>
  <c r="AC477" i="3" s="1"/>
  <c r="U481" i="3"/>
  <c r="AC481" i="3" s="1"/>
  <c r="T449" i="3"/>
  <c r="T453" i="3"/>
  <c r="T457" i="3"/>
  <c r="T463" i="3"/>
  <c r="AA491" i="3"/>
  <c r="T187" i="3"/>
  <c r="AA425" i="3"/>
  <c r="AA449" i="3"/>
  <c r="AA446" i="3"/>
  <c r="AA447" i="3"/>
  <c r="AA423" i="3"/>
  <c r="AA432" i="3"/>
  <c r="T361" i="3"/>
  <c r="T191" i="3"/>
  <c r="U281" i="3"/>
  <c r="AC281" i="3" s="1"/>
  <c r="T359" i="3"/>
  <c r="T380" i="3"/>
  <c r="T364" i="3"/>
  <c r="T348" i="3"/>
  <c r="T332" i="3"/>
  <c r="T316" i="3"/>
  <c r="T300" i="3"/>
  <c r="T284" i="3"/>
  <c r="T268" i="3"/>
  <c r="T252" i="3"/>
  <c r="T228" i="3"/>
  <c r="T212" i="3"/>
  <c r="T196" i="3"/>
  <c r="U417" i="3"/>
  <c r="AC417" i="3" s="1"/>
  <c r="U247" i="3"/>
  <c r="U475" i="3"/>
  <c r="AC475" i="3" s="1"/>
  <c r="U471" i="3"/>
  <c r="AC471" i="3" s="1"/>
  <c r="U463" i="3"/>
  <c r="AC463" i="3" s="1"/>
  <c r="U455" i="3"/>
  <c r="AC455" i="3" s="1"/>
  <c r="U447" i="3"/>
  <c r="AC447" i="3" s="1"/>
  <c r="T375" i="3"/>
  <c r="T349" i="3"/>
  <c r="T333" i="3"/>
  <c r="T317" i="3"/>
  <c r="T301" i="3"/>
  <c r="T285" i="3"/>
  <c r="T269" i="3"/>
  <c r="T253" i="3"/>
  <c r="T237" i="3"/>
  <c r="T213" i="3"/>
  <c r="T480" i="3"/>
  <c r="T464" i="3"/>
  <c r="T448" i="3"/>
  <c r="T432" i="3"/>
  <c r="T424" i="3"/>
  <c r="U430" i="3"/>
  <c r="AC430" i="3" s="1"/>
  <c r="U414" i="3"/>
  <c r="AC414" i="3" s="1"/>
  <c r="U398" i="3"/>
  <c r="AC398" i="3" s="1"/>
  <c r="U382" i="3"/>
  <c r="AC382" i="3" s="1"/>
  <c r="U358" i="3"/>
  <c r="AC358" i="3" s="1"/>
  <c r="U342" i="3"/>
  <c r="AC342" i="3" s="1"/>
  <c r="U334" i="3"/>
  <c r="AC334" i="3" s="1"/>
  <c r="U318" i="3"/>
  <c r="AC318" i="3" s="1"/>
  <c r="U302" i="3"/>
  <c r="AC302" i="3" s="1"/>
  <c r="U286" i="3"/>
  <c r="AC286" i="3" s="1"/>
  <c r="U262" i="3"/>
  <c r="AC262" i="3" s="1"/>
  <c r="T414" i="3"/>
  <c r="T406" i="3"/>
  <c r="T398" i="3"/>
  <c r="T390" i="3"/>
  <c r="T471" i="3"/>
  <c r="U325" i="3"/>
  <c r="AC325" i="3" s="1"/>
  <c r="U293" i="3"/>
  <c r="AC293" i="3" s="1"/>
  <c r="T441" i="3"/>
  <c r="U443" i="3"/>
  <c r="AC443" i="3" s="1"/>
  <c r="U427" i="3"/>
  <c r="AC427" i="3" s="1"/>
  <c r="U399" i="3"/>
  <c r="AC399" i="3" s="1"/>
  <c r="U349" i="3"/>
  <c r="AC349" i="3" s="1"/>
  <c r="O218" i="3"/>
  <c r="AA461" i="3"/>
  <c r="U482" i="3"/>
  <c r="AC482" i="3" s="1"/>
  <c r="T357" i="3"/>
  <c r="U285" i="3"/>
  <c r="AC285" i="3" s="1"/>
  <c r="T193" i="3"/>
  <c r="U339" i="3"/>
  <c r="AC339" i="3" s="1"/>
  <c r="U355" i="3"/>
  <c r="AC355" i="3" s="1"/>
  <c r="U403" i="3"/>
  <c r="AC403" i="3" s="1"/>
  <c r="U423" i="3"/>
  <c r="AC423" i="3" s="1"/>
  <c r="T382" i="3"/>
  <c r="T374" i="3"/>
  <c r="T366" i="3"/>
  <c r="T358" i="3"/>
  <c r="T350" i="3"/>
  <c r="T342" i="3"/>
  <c r="T334" i="3"/>
  <c r="T326" i="3"/>
  <c r="T318" i="3"/>
  <c r="T310" i="3"/>
  <c r="T302" i="3"/>
  <c r="T294" i="3"/>
  <c r="T286" i="3"/>
  <c r="T278" i="3"/>
  <c r="T270" i="3"/>
  <c r="T262" i="3"/>
  <c r="T254" i="3"/>
  <c r="T246" i="3"/>
  <c r="T238" i="3"/>
  <c r="T230" i="3"/>
  <c r="T222" i="3"/>
  <c r="T214" i="3"/>
  <c r="T206" i="3"/>
  <c r="T198" i="3"/>
  <c r="T190" i="3"/>
  <c r="U419" i="3"/>
  <c r="AC419" i="3" s="1"/>
  <c r="U257" i="3"/>
  <c r="AC257" i="3" s="1"/>
  <c r="U249" i="3"/>
  <c r="T419" i="3"/>
  <c r="T415" i="3"/>
  <c r="T411" i="3"/>
  <c r="T407" i="3"/>
  <c r="T403" i="3"/>
  <c r="T399" i="3"/>
  <c r="T395" i="3"/>
  <c r="T391" i="3"/>
  <c r="T387" i="3"/>
  <c r="T377" i="3"/>
  <c r="T369" i="3"/>
  <c r="T351" i="3"/>
  <c r="T343" i="3"/>
  <c r="T335" i="3"/>
  <c r="T327" i="3"/>
  <c r="T319" i="3"/>
  <c r="T311" i="3"/>
  <c r="T303" i="3"/>
  <c r="T295" i="3"/>
  <c r="T287" i="3"/>
  <c r="T279" i="3"/>
  <c r="T271" i="3"/>
  <c r="T263" i="3"/>
  <c r="T255" i="3"/>
  <c r="T247" i="3"/>
  <c r="T239" i="3"/>
  <c r="T231" i="3"/>
  <c r="T223" i="3"/>
  <c r="T215" i="3"/>
  <c r="T207" i="3"/>
  <c r="T199" i="3"/>
  <c r="T474" i="3"/>
  <c r="T466" i="3"/>
  <c r="T458" i="3"/>
  <c r="T450" i="3"/>
  <c r="T442" i="3"/>
  <c r="T434" i="3"/>
  <c r="T426" i="3"/>
  <c r="U440" i="3"/>
  <c r="AC440" i="3" s="1"/>
  <c r="U432" i="3"/>
  <c r="AC432" i="3" s="1"/>
  <c r="U424" i="3"/>
  <c r="AC424" i="3" s="1"/>
  <c r="U416" i="3"/>
  <c r="AC416" i="3" s="1"/>
  <c r="U408" i="3"/>
  <c r="AC408" i="3" s="1"/>
  <c r="U400" i="3"/>
  <c r="AC400" i="3" s="1"/>
  <c r="U392" i="3"/>
  <c r="AC392" i="3" s="1"/>
  <c r="U384" i="3"/>
  <c r="AC384" i="3" s="1"/>
  <c r="U376" i="3"/>
  <c r="AC376" i="3" s="1"/>
  <c r="U360" i="3"/>
  <c r="AC360" i="3" s="1"/>
  <c r="U344" i="3"/>
  <c r="AC344" i="3" s="1"/>
  <c r="U288" i="3"/>
  <c r="AC288" i="3" s="1"/>
  <c r="U280" i="3"/>
  <c r="AC280" i="3" s="1"/>
  <c r="U272" i="3"/>
  <c r="AC272" i="3" s="1"/>
  <c r="U264" i="3"/>
  <c r="AC264" i="3" s="1"/>
  <c r="U256" i="3"/>
  <c r="AC256" i="3" s="1"/>
  <c r="U248" i="3"/>
  <c r="AC248" i="3" s="1"/>
  <c r="U478" i="3"/>
  <c r="AC478" i="3" s="1"/>
  <c r="U474" i="3"/>
  <c r="AC474" i="3" s="1"/>
  <c r="U470" i="3"/>
  <c r="AC470" i="3" s="1"/>
  <c r="U466" i="3"/>
  <c r="AC466" i="3" s="1"/>
  <c r="U462" i="3"/>
  <c r="AC462" i="3" s="1"/>
  <c r="U458" i="3"/>
  <c r="AC458" i="3" s="1"/>
  <c r="U454" i="3"/>
  <c r="AC454" i="3" s="1"/>
  <c r="U450" i="3"/>
  <c r="AC450" i="3" s="1"/>
  <c r="U446" i="3"/>
  <c r="AC446" i="3" s="1"/>
  <c r="O214" i="3"/>
  <c r="O206" i="3"/>
  <c r="O198" i="3"/>
  <c r="O190" i="3"/>
  <c r="O182" i="3"/>
  <c r="O174" i="3"/>
  <c r="O166" i="3"/>
  <c r="O158" i="3"/>
  <c r="O150" i="3"/>
  <c r="O142" i="3"/>
  <c r="T481" i="3"/>
  <c r="T473" i="3"/>
  <c r="T465" i="3"/>
  <c r="U329" i="3"/>
  <c r="AC329" i="3" s="1"/>
  <c r="U313" i="3"/>
  <c r="AC313" i="3" s="1"/>
  <c r="U297" i="3"/>
  <c r="AC297" i="3" s="1"/>
  <c r="U275" i="3"/>
  <c r="AC275" i="3" s="1"/>
  <c r="T443" i="3"/>
  <c r="T435" i="3"/>
  <c r="T427" i="3"/>
  <c r="U437" i="3"/>
  <c r="AC437" i="3" s="1"/>
  <c r="U429" i="3"/>
  <c r="AC429" i="3" s="1"/>
  <c r="O298" i="3"/>
  <c r="O282" i="3"/>
  <c r="U391" i="3"/>
  <c r="AC391" i="3" s="1"/>
  <c r="U373" i="3"/>
  <c r="AC373" i="3" s="1"/>
  <c r="U369" i="3"/>
  <c r="AC369" i="3" s="1"/>
  <c r="U359" i="3"/>
  <c r="AC359" i="3" s="1"/>
  <c r="O234" i="3"/>
  <c r="AA426" i="3"/>
  <c r="AA462" i="3"/>
  <c r="AA453" i="3"/>
  <c r="U405" i="3"/>
  <c r="AC405" i="3" s="1"/>
  <c r="U273" i="3"/>
  <c r="AC273" i="3" s="1"/>
  <c r="U341" i="3"/>
  <c r="AC341" i="3" s="1"/>
  <c r="T372" i="3"/>
  <c r="T340" i="3"/>
  <c r="T324" i="3"/>
  <c r="T308" i="3"/>
  <c r="T292" i="3"/>
  <c r="T276" i="3"/>
  <c r="T260" i="3"/>
  <c r="T244" i="3"/>
  <c r="T236" i="3"/>
  <c r="T220" i="3"/>
  <c r="T204" i="3"/>
  <c r="U255" i="3"/>
  <c r="AC255" i="3" s="1"/>
  <c r="U479" i="3"/>
  <c r="AC479" i="3" s="1"/>
  <c r="U467" i="3"/>
  <c r="AC467" i="3" s="1"/>
  <c r="U459" i="3"/>
  <c r="AC459" i="3" s="1"/>
  <c r="U451" i="3"/>
  <c r="AC451" i="3" s="1"/>
  <c r="T383" i="3"/>
  <c r="T367" i="3"/>
  <c r="T309" i="3"/>
  <c r="T293" i="3"/>
  <c r="T277" i="3"/>
  <c r="T221" i="3"/>
  <c r="T205" i="3"/>
  <c r="T472" i="3"/>
  <c r="T456" i="3"/>
  <c r="T440" i="3"/>
  <c r="U438" i="3"/>
  <c r="AC438" i="3" s="1"/>
  <c r="U422" i="3"/>
  <c r="AC422" i="3" s="1"/>
  <c r="U390" i="3"/>
  <c r="AC390" i="3" s="1"/>
  <c r="U374" i="3"/>
  <c r="AC374" i="3" s="1"/>
  <c r="U366" i="3"/>
  <c r="AC366" i="3" s="1"/>
  <c r="U350" i="3"/>
  <c r="AC350" i="3" s="1"/>
  <c r="U254" i="3"/>
  <c r="AC254" i="3" s="1"/>
  <c r="T418" i="3"/>
  <c r="T410" i="3"/>
  <c r="T402" i="3"/>
  <c r="T394" i="3"/>
  <c r="T386" i="3"/>
  <c r="T479" i="3"/>
  <c r="U309" i="3"/>
  <c r="AC309" i="3" s="1"/>
  <c r="T433" i="3"/>
  <c r="U435" i="3"/>
  <c r="AC435" i="3" s="1"/>
  <c r="O294" i="3"/>
  <c r="O246" i="3"/>
  <c r="O238" i="3"/>
  <c r="T353" i="3"/>
  <c r="U411" i="3"/>
  <c r="AC411" i="3" s="1"/>
  <c r="U407" i="3"/>
  <c r="AC407" i="3" s="1"/>
  <c r="U261" i="3"/>
  <c r="T376" i="3"/>
  <c r="T368" i="3"/>
  <c r="T360" i="3"/>
  <c r="T352" i="3"/>
  <c r="T344" i="3"/>
  <c r="T336" i="3"/>
  <c r="T328" i="3"/>
  <c r="T320" i="3"/>
  <c r="T312" i="3"/>
  <c r="T304" i="3"/>
  <c r="T296" i="3"/>
  <c r="T288" i="3"/>
  <c r="T280" i="3"/>
  <c r="T272" i="3"/>
  <c r="T264" i="3"/>
  <c r="T256" i="3"/>
  <c r="T248" i="3"/>
  <c r="T240" i="3"/>
  <c r="T232" i="3"/>
  <c r="T224" i="3"/>
  <c r="T216" i="3"/>
  <c r="T208" i="3"/>
  <c r="T200" i="3"/>
  <c r="T192" i="3"/>
  <c r="U421" i="3"/>
  <c r="AC421" i="3" s="1"/>
  <c r="U251" i="3"/>
  <c r="AC251" i="3" s="1"/>
  <c r="U473" i="3"/>
  <c r="AC473" i="3" s="1"/>
  <c r="U469" i="3"/>
  <c r="AC469" i="3" s="1"/>
  <c r="U465" i="3"/>
  <c r="AC465" i="3" s="1"/>
  <c r="U461" i="3"/>
  <c r="AC461" i="3" s="1"/>
  <c r="U457" i="3"/>
  <c r="AC457" i="3" s="1"/>
  <c r="U453" i="3"/>
  <c r="AC453" i="3" s="1"/>
  <c r="U449" i="3"/>
  <c r="AC449" i="3" s="1"/>
  <c r="U445" i="3"/>
  <c r="AC445" i="3" s="1"/>
  <c r="T379" i="3"/>
  <c r="T371" i="3"/>
  <c r="T363" i="3"/>
  <c r="T345" i="3"/>
  <c r="T329" i="3"/>
  <c r="T321" i="3"/>
  <c r="T313" i="3"/>
  <c r="T289" i="3"/>
  <c r="T281" i="3"/>
  <c r="T273" i="3"/>
  <c r="T257" i="3"/>
  <c r="T241" i="3"/>
  <c r="T476" i="3"/>
  <c r="T468" i="3"/>
  <c r="U442" i="3"/>
  <c r="AC442" i="3" s="1"/>
  <c r="U434" i="3"/>
  <c r="AC434" i="3" s="1"/>
  <c r="U426" i="3"/>
  <c r="AC426" i="3" s="1"/>
  <c r="U418" i="3"/>
  <c r="AC418" i="3" s="1"/>
  <c r="U410" i="3"/>
  <c r="AC410" i="3" s="1"/>
  <c r="U402" i="3"/>
  <c r="AC402" i="3" s="1"/>
  <c r="U394" i="3"/>
  <c r="AC394" i="3" s="1"/>
  <c r="U386" i="3"/>
  <c r="AC386" i="3" s="1"/>
  <c r="U370" i="3"/>
  <c r="AC370" i="3" s="1"/>
  <c r="U354" i="3"/>
  <c r="AC354" i="3" s="1"/>
  <c r="U338" i="3"/>
  <c r="AC338" i="3" s="1"/>
  <c r="U290" i="3"/>
  <c r="AC290" i="3" s="1"/>
  <c r="U282" i="3"/>
  <c r="U274" i="3"/>
  <c r="AC274" i="3" s="1"/>
  <c r="U266" i="3"/>
  <c r="AC266" i="3" s="1"/>
  <c r="U258" i="3"/>
  <c r="AC258" i="3" s="1"/>
  <c r="U250" i="3"/>
  <c r="AC250" i="3" s="1"/>
  <c r="T412" i="3"/>
  <c r="T408" i="3"/>
  <c r="T404" i="3"/>
  <c r="T400" i="3"/>
  <c r="T396" i="3"/>
  <c r="T392" i="3"/>
  <c r="T388" i="3"/>
  <c r="T384" i="3"/>
  <c r="T475" i="3"/>
  <c r="U283" i="3"/>
  <c r="AC283" i="3" s="1"/>
  <c r="T445" i="3"/>
  <c r="T437" i="3"/>
  <c r="T429" i="3"/>
  <c r="U439" i="3"/>
  <c r="AC439" i="3" s="1"/>
  <c r="U431" i="3"/>
  <c r="AC431" i="3" s="1"/>
  <c r="U383" i="3"/>
  <c r="AC383" i="3" s="1"/>
  <c r="AA439" i="3"/>
  <c r="AA441" i="3"/>
  <c r="AA443" i="3"/>
  <c r="AA438" i="3"/>
  <c r="AA440" i="3"/>
  <c r="AA442" i="3"/>
  <c r="AA444" i="3"/>
  <c r="U395" i="3"/>
  <c r="AC395" i="3" s="1"/>
  <c r="U401" i="3"/>
  <c r="AC401" i="3" s="1"/>
  <c r="T425" i="3"/>
  <c r="T189" i="3"/>
  <c r="T195" i="3"/>
  <c r="U271" i="3"/>
  <c r="AC271" i="3" s="1"/>
  <c r="U279" i="3"/>
  <c r="AC279" i="3" s="1"/>
  <c r="U287" i="3"/>
  <c r="AC287" i="3" s="1"/>
  <c r="U291" i="3"/>
  <c r="AC291" i="3" s="1"/>
  <c r="AA464" i="3"/>
  <c r="AA445" i="3"/>
  <c r="O177" i="3"/>
  <c r="U295" i="3"/>
  <c r="AC295" i="3" s="1"/>
  <c r="O181" i="3"/>
  <c r="U299" i="3"/>
  <c r="AC299" i="3" s="1"/>
  <c r="O185" i="3"/>
  <c r="U303" i="3"/>
  <c r="AC303" i="3" s="1"/>
  <c r="O189" i="3"/>
  <c r="U307" i="3"/>
  <c r="AC307" i="3" s="1"/>
  <c r="O193" i="3"/>
  <c r="AC193" i="3" s="1"/>
  <c r="U311" i="3"/>
  <c r="AC311" i="3" s="1"/>
  <c r="O197" i="3"/>
  <c r="U315" i="3"/>
  <c r="AC315" i="3" s="1"/>
  <c r="O201" i="3"/>
  <c r="U319" i="3"/>
  <c r="AC319" i="3" s="1"/>
  <c r="O205" i="3"/>
  <c r="U323" i="3"/>
  <c r="AC323" i="3" s="1"/>
  <c r="O209" i="3"/>
  <c r="U327" i="3"/>
  <c r="AC327" i="3" s="1"/>
  <c r="O213" i="3"/>
  <c r="U331" i="3"/>
  <c r="AC331" i="3" s="1"/>
  <c r="O217" i="3"/>
  <c r="U335" i="3"/>
  <c r="AC335" i="3" s="1"/>
  <c r="O229" i="3"/>
  <c r="U347" i="3"/>
  <c r="AC347" i="3" s="1"/>
  <c r="O233" i="3"/>
  <c r="U351" i="3"/>
  <c r="AC351" i="3" s="1"/>
  <c r="O243" i="3"/>
  <c r="U361" i="3"/>
  <c r="AC361" i="3" s="1"/>
  <c r="O245" i="3"/>
  <c r="U363" i="3"/>
  <c r="AC363" i="3" s="1"/>
  <c r="O247" i="3"/>
  <c r="U365" i="3"/>
  <c r="AC365" i="3" s="1"/>
  <c r="O249" i="3"/>
  <c r="U367" i="3"/>
  <c r="AC367" i="3" s="1"/>
  <c r="O259" i="3"/>
  <c r="U377" i="3"/>
  <c r="AC377" i="3" s="1"/>
  <c r="O261" i="3"/>
  <c r="U379" i="3"/>
  <c r="AC379" i="3" s="1"/>
  <c r="O263" i="3"/>
  <c r="U381" i="3"/>
  <c r="AC381" i="3" s="1"/>
  <c r="O267" i="3"/>
  <c r="U385" i="3"/>
  <c r="AC385" i="3" s="1"/>
  <c r="U387" i="3"/>
  <c r="AC387" i="3" s="1"/>
  <c r="U389" i="3"/>
  <c r="AC389" i="3" s="1"/>
  <c r="U393" i="3"/>
  <c r="AC393" i="3" s="1"/>
  <c r="O278" i="3"/>
  <c r="U397" i="3"/>
  <c r="AC397" i="3" s="1"/>
  <c r="T451" i="3"/>
  <c r="T455" i="3"/>
  <c r="T459" i="3"/>
  <c r="T482" i="3"/>
  <c r="AA519" i="3"/>
  <c r="AA450" i="3"/>
  <c r="U267" i="3"/>
  <c r="U259" i="3"/>
  <c r="AA498" i="3"/>
  <c r="AA500" i="3"/>
  <c r="AA502" i="3"/>
  <c r="AA504" i="3"/>
  <c r="AA448" i="3"/>
  <c r="AA452" i="3"/>
  <c r="AA451" i="3"/>
  <c r="AA437" i="3"/>
  <c r="AA434" i="3"/>
  <c r="AA511" i="3"/>
  <c r="AA513" i="3"/>
  <c r="AA515" i="3"/>
  <c r="AA517" i="3"/>
  <c r="AC189" i="3" l="1"/>
  <c r="AC181" i="3"/>
  <c r="AC229" i="3"/>
  <c r="R166" i="3"/>
  <c r="AC166" i="3"/>
  <c r="R198" i="3"/>
  <c r="AC198" i="3"/>
  <c r="R247" i="3"/>
  <c r="AC247" i="3"/>
  <c r="R243" i="3"/>
  <c r="AC243" i="3"/>
  <c r="R205" i="3"/>
  <c r="AC205" i="3"/>
  <c r="R197" i="3"/>
  <c r="AC197" i="3"/>
  <c r="R234" i="3"/>
  <c r="AC234" i="3"/>
  <c r="R150" i="3"/>
  <c r="AC150" i="3"/>
  <c r="R182" i="3"/>
  <c r="AC182" i="3"/>
  <c r="R214" i="3"/>
  <c r="AC214" i="3"/>
  <c r="AC172" i="3"/>
  <c r="R263" i="3"/>
  <c r="AC263" i="3"/>
  <c r="R278" i="3"/>
  <c r="AC278" i="3"/>
  <c r="R267" i="3"/>
  <c r="AC267" i="3"/>
  <c r="R261" i="3"/>
  <c r="AC261" i="3"/>
  <c r="R249" i="3"/>
  <c r="AC249" i="3"/>
  <c r="R245" i="3"/>
  <c r="AC245" i="3"/>
  <c r="R233" i="3"/>
  <c r="AC233" i="3"/>
  <c r="R217" i="3"/>
  <c r="AC217" i="3"/>
  <c r="R209" i="3"/>
  <c r="AC209" i="3"/>
  <c r="R201" i="3"/>
  <c r="AC201" i="3"/>
  <c r="R185" i="3"/>
  <c r="AC185" i="3"/>
  <c r="R177" i="3"/>
  <c r="AC177" i="3"/>
  <c r="R238" i="3"/>
  <c r="AC238" i="3"/>
  <c r="R282" i="3"/>
  <c r="AC282" i="3"/>
  <c r="R158" i="3"/>
  <c r="AC158" i="3"/>
  <c r="R190" i="3"/>
  <c r="AC190" i="3"/>
  <c r="R184" i="3"/>
  <c r="AC184" i="3"/>
  <c r="R218" i="3"/>
  <c r="AC218" i="3"/>
  <c r="R216" i="3"/>
  <c r="AC216" i="3"/>
  <c r="R127" i="3"/>
  <c r="AC127" i="3"/>
  <c r="R246" i="3"/>
  <c r="AC246" i="3"/>
  <c r="R298" i="3"/>
  <c r="AC298" i="3"/>
  <c r="R259" i="3"/>
  <c r="AC259" i="3"/>
  <c r="R213" i="3"/>
  <c r="AC213" i="3"/>
  <c r="R294" i="3"/>
  <c r="AC294" i="3"/>
  <c r="R142" i="3"/>
  <c r="AC142" i="3"/>
  <c r="R174" i="3"/>
  <c r="AC174" i="3"/>
  <c r="R206" i="3"/>
  <c r="AC206" i="3"/>
  <c r="R152" i="3"/>
  <c r="AC152" i="3"/>
  <c r="R193" i="3"/>
  <c r="R229" i="3"/>
  <c r="R189" i="3"/>
  <c r="R181" i="3"/>
  <c r="R172" i="3"/>
  <c r="O12" i="3"/>
  <c r="O8" i="3"/>
  <c r="O4" i="3"/>
  <c r="O3" i="3"/>
  <c r="O9" i="3"/>
  <c r="O5" i="3"/>
  <c r="O13" i="3"/>
  <c r="O7" i="3"/>
  <c r="O10" i="3"/>
  <c r="O6" i="3"/>
  <c r="O2" i="3"/>
  <c r="O11" i="3"/>
  <c r="AA509" i="3"/>
  <c r="AA520" i="3"/>
  <c r="U554" i="3"/>
  <c r="AC554" i="3" s="1"/>
  <c r="U555" i="3"/>
  <c r="AC555" i="3" s="1"/>
  <c r="AA514" i="3"/>
  <c r="AA496" i="3"/>
  <c r="T555" i="3"/>
  <c r="T554" i="3"/>
  <c r="AA518" i="3"/>
  <c r="AA510" i="3"/>
  <c r="AA493" i="3"/>
  <c r="AA507" i="3"/>
  <c r="AA506" i="3"/>
  <c r="AA516" i="3"/>
  <c r="AA512" i="3"/>
  <c r="AA508" i="3"/>
  <c r="AA503" i="3"/>
  <c r="AA499" i="3"/>
  <c r="AA495" i="3"/>
  <c r="U552" i="3"/>
  <c r="AC552" i="3" s="1"/>
  <c r="T551" i="3"/>
  <c r="T544" i="3"/>
  <c r="T546" i="3"/>
  <c r="T549" i="3"/>
  <c r="T543" i="3"/>
  <c r="T550" i="3"/>
  <c r="U483" i="3"/>
  <c r="AC483" i="3" s="1"/>
  <c r="T542" i="3"/>
  <c r="T553" i="3"/>
  <c r="T547" i="3"/>
  <c r="U486" i="3"/>
  <c r="AC486" i="3" s="1"/>
  <c r="T545" i="3"/>
  <c r="U553" i="3"/>
  <c r="AC553" i="3" s="1"/>
  <c r="U551" i="3"/>
  <c r="AC551" i="3" s="1"/>
  <c r="U549" i="3"/>
  <c r="AC549" i="3" s="1"/>
  <c r="U547" i="3"/>
  <c r="AC547" i="3" s="1"/>
  <c r="U545" i="3"/>
  <c r="AC545" i="3" s="1"/>
  <c r="U543" i="3"/>
  <c r="AC543" i="3" s="1"/>
  <c r="T552" i="3"/>
  <c r="T548" i="3"/>
  <c r="U550" i="3"/>
  <c r="AC550" i="3" s="1"/>
  <c r="U548" i="3"/>
  <c r="AC548" i="3" s="1"/>
  <c r="U546" i="3"/>
  <c r="AC546" i="3" s="1"/>
  <c r="U544" i="3"/>
  <c r="AC544" i="3" s="1"/>
  <c r="U542" i="3"/>
  <c r="AC542" i="3" s="1"/>
  <c r="U491" i="3"/>
  <c r="AC491" i="3" s="1"/>
  <c r="U489" i="3"/>
  <c r="AC489" i="3" s="1"/>
  <c r="T488" i="3"/>
  <c r="U494" i="3"/>
  <c r="AC494" i="3" s="1"/>
  <c r="T484" i="3"/>
  <c r="T486" i="3"/>
  <c r="U487" i="3"/>
  <c r="AC487" i="3" s="1"/>
  <c r="AA433" i="3"/>
  <c r="U537" i="3"/>
  <c r="AC537" i="3" s="1"/>
  <c r="T491" i="3"/>
  <c r="T485" i="3"/>
  <c r="T538" i="3"/>
  <c r="T539" i="3"/>
  <c r="U541" i="3"/>
  <c r="AC541" i="3" s="1"/>
  <c r="U539" i="3"/>
  <c r="AC539" i="3" s="1"/>
  <c r="U533" i="3"/>
  <c r="AC533" i="3" s="1"/>
  <c r="T540" i="3"/>
  <c r="U540" i="3"/>
  <c r="AC540" i="3" s="1"/>
  <c r="U538" i="3"/>
  <c r="AC538" i="3" s="1"/>
  <c r="T541" i="3"/>
  <c r="T537" i="3"/>
  <c r="U512" i="3"/>
  <c r="AC512" i="3" s="1"/>
  <c r="T487" i="3"/>
  <c r="T536" i="3"/>
  <c r="U536" i="3"/>
  <c r="AC536" i="3" s="1"/>
  <c r="U534" i="3"/>
  <c r="AC534" i="3" s="1"/>
  <c r="T535" i="3"/>
  <c r="T534" i="3"/>
  <c r="AA417" i="3"/>
  <c r="T533" i="3"/>
  <c r="U535" i="3"/>
  <c r="AC535" i="3" s="1"/>
  <c r="AA465" i="3"/>
  <c r="T494" i="3"/>
  <c r="U490" i="3"/>
  <c r="AC490" i="3" s="1"/>
  <c r="U509" i="3"/>
  <c r="AC509" i="3" s="1"/>
  <c r="T495" i="3"/>
  <c r="U488" i="3"/>
  <c r="AC488" i="3" s="1"/>
  <c r="AA487" i="3"/>
  <c r="T489" i="3"/>
  <c r="U495" i="3"/>
  <c r="AC495" i="3" s="1"/>
  <c r="U492" i="3"/>
  <c r="AC492" i="3" s="1"/>
  <c r="U493" i="3"/>
  <c r="AC493" i="3" s="1"/>
  <c r="T493" i="3"/>
  <c r="T483" i="3"/>
  <c r="T490" i="3"/>
  <c r="T506" i="3"/>
  <c r="U531" i="3"/>
  <c r="AC531" i="3" s="1"/>
  <c r="T492" i="3"/>
  <c r="U485" i="3"/>
  <c r="AC485" i="3" s="1"/>
  <c r="U484" i="3"/>
  <c r="AC484" i="3" s="1"/>
  <c r="AA467" i="3"/>
  <c r="AA471" i="3"/>
  <c r="AA472" i="3"/>
  <c r="T531" i="3"/>
  <c r="U516" i="3"/>
  <c r="AC516" i="3" s="1"/>
  <c r="U506" i="3"/>
  <c r="AC506" i="3" s="1"/>
  <c r="U530" i="3"/>
  <c r="AC530" i="3" s="1"/>
  <c r="U511" i="3"/>
  <c r="AC511" i="3" s="1"/>
  <c r="AA473" i="3"/>
  <c r="U517" i="3"/>
  <c r="AC517" i="3" s="1"/>
  <c r="T529" i="3"/>
  <c r="U529" i="3"/>
  <c r="AC529" i="3" s="1"/>
  <c r="AA463" i="3"/>
  <c r="AA470" i="3"/>
  <c r="U527" i="3"/>
  <c r="AC527" i="3" s="1"/>
  <c r="U532" i="3"/>
  <c r="AC532" i="3" s="1"/>
  <c r="U514" i="3"/>
  <c r="AC514" i="3" s="1"/>
  <c r="T530" i="3"/>
  <c r="T532" i="3"/>
  <c r="U513" i="3"/>
  <c r="AC513" i="3" s="1"/>
  <c r="U518" i="3"/>
  <c r="AC518" i="3" s="1"/>
  <c r="T527" i="3"/>
  <c r="AA469" i="3"/>
  <c r="U521" i="3"/>
  <c r="AC521" i="3" s="1"/>
  <c r="AA468" i="3"/>
  <c r="T528" i="3"/>
  <c r="U528" i="3"/>
  <c r="AC528" i="3" s="1"/>
  <c r="U515" i="3"/>
  <c r="AC515" i="3" s="1"/>
  <c r="T520" i="3"/>
  <c r="U520" i="3"/>
  <c r="AC520" i="3" s="1"/>
  <c r="AA466" i="3"/>
  <c r="T521" i="3"/>
  <c r="T525" i="3"/>
  <c r="T523" i="3"/>
  <c r="U526" i="3"/>
  <c r="AC526" i="3" s="1"/>
  <c r="U524" i="3"/>
  <c r="AC524" i="3" s="1"/>
  <c r="U522" i="3"/>
  <c r="AC522" i="3" s="1"/>
  <c r="T526" i="3"/>
  <c r="T524" i="3"/>
  <c r="T522" i="3"/>
  <c r="U525" i="3"/>
  <c r="AC525" i="3" s="1"/>
  <c r="U523" i="3"/>
  <c r="AC523" i="3" s="1"/>
  <c r="T509" i="3"/>
  <c r="T516" i="3"/>
  <c r="T514" i="3"/>
  <c r="T512" i="3"/>
  <c r="T510" i="3"/>
  <c r="T517" i="3"/>
  <c r="T515" i="3"/>
  <c r="T513" i="3"/>
  <c r="U510" i="3"/>
  <c r="AC510" i="3" s="1"/>
  <c r="T511" i="3"/>
  <c r="T508" i="3"/>
  <c r="U508" i="3"/>
  <c r="AC508" i="3" s="1"/>
  <c r="U498" i="3"/>
  <c r="AC498" i="3" s="1"/>
  <c r="U501" i="3"/>
  <c r="AC501" i="3" s="1"/>
  <c r="T497" i="3"/>
  <c r="U497" i="3"/>
  <c r="AC497" i="3" s="1"/>
  <c r="U500" i="3"/>
  <c r="AC500" i="3" s="1"/>
  <c r="T498" i="3"/>
  <c r="T500" i="3"/>
  <c r="T502" i="3"/>
  <c r="U507" i="3"/>
  <c r="AC507" i="3" s="1"/>
  <c r="U503" i="3"/>
  <c r="AC503" i="3" s="1"/>
  <c r="U502" i="3"/>
  <c r="AC502" i="3" s="1"/>
  <c r="T501" i="3"/>
  <c r="T504" i="3"/>
  <c r="T496" i="3"/>
  <c r="U504" i="3"/>
  <c r="AC504" i="3" s="1"/>
  <c r="U496" i="3"/>
  <c r="AC496" i="3" s="1"/>
  <c r="T505" i="3"/>
  <c r="U499" i="3"/>
  <c r="AC499" i="3" s="1"/>
  <c r="U505" i="3"/>
  <c r="AC505" i="3" s="1"/>
  <c r="T499" i="3"/>
  <c r="T503" i="3"/>
  <c r="T507" i="3"/>
  <c r="T519" i="3"/>
  <c r="U519" i="3"/>
  <c r="AC519" i="3" s="1"/>
  <c r="T518" i="3"/>
  <c r="AE12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Makoto Saito</author>
  </authors>
  <commentList>
    <comment ref="E121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Makoto Saito: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<sst xmlns="http://schemas.openxmlformats.org/spreadsheetml/2006/main" count="99" uniqueCount="24">
  <si>
    <t>－</t>
  </si>
  <si>
    <t>1株当り
純資産</t>
    <rPh sb="1" eb="2">
      <t>カブ</t>
    </rPh>
    <rPh sb="2" eb="3">
      <t>アタ</t>
    </rPh>
    <rPh sb="5" eb="8">
      <t>ジュンシサン</t>
    </rPh>
    <phoneticPr fontId="14"/>
  </si>
  <si>
    <t>-</t>
    <phoneticPr fontId="14"/>
  </si>
  <si>
    <t>過去5年平均実質収益</t>
    <rPh sb="0" eb="2">
      <t>カコ</t>
    </rPh>
    <rPh sb="3" eb="4">
      <t>ネン</t>
    </rPh>
    <rPh sb="4" eb="6">
      <t>ヘイキン</t>
    </rPh>
    <rPh sb="6" eb="8">
      <t>ジッシツ</t>
    </rPh>
    <rPh sb="8" eb="10">
      <t>シュウエキ</t>
    </rPh>
    <phoneticPr fontId="14"/>
  </si>
  <si>
    <t>実質利益</t>
    <rPh sb="0" eb="2">
      <t>ジッシツ</t>
    </rPh>
    <rPh sb="2" eb="4">
      <t>リエキ</t>
    </rPh>
    <phoneticPr fontId="14"/>
  </si>
  <si>
    <t>PER</t>
    <phoneticPr fontId="14"/>
  </si>
  <si>
    <t>PER（過去10年）</t>
    <rPh sb="4" eb="6">
      <t>カコ</t>
    </rPh>
    <rPh sb="8" eb="9">
      <t>ネン</t>
    </rPh>
    <phoneticPr fontId="14"/>
  </si>
  <si>
    <t>実質株価単純平均</t>
    <rPh sb="0" eb="2">
      <t>ジッシツ</t>
    </rPh>
    <rPh sb="2" eb="4">
      <t>カブカ</t>
    </rPh>
    <rPh sb="4" eb="6">
      <t>タンジュン</t>
    </rPh>
    <rPh sb="6" eb="8">
      <t>ヘイキン</t>
    </rPh>
    <phoneticPr fontId="14"/>
  </si>
  <si>
    <t>過去10年平均実質収益</t>
    <rPh sb="0" eb="2">
      <t>カコ</t>
    </rPh>
    <rPh sb="4" eb="5">
      <t>ネン</t>
    </rPh>
    <rPh sb="5" eb="7">
      <t>ヘイキン</t>
    </rPh>
    <rPh sb="7" eb="9">
      <t>ジッシツ</t>
    </rPh>
    <rPh sb="9" eb="11">
      <t>シュウエキ</t>
    </rPh>
    <phoneticPr fontId="14"/>
  </si>
  <si>
    <t>企業物価指数（2005年基準）</t>
    <rPh sb="0" eb="2">
      <t>キギョウ</t>
    </rPh>
    <rPh sb="2" eb="4">
      <t>ブッカ</t>
    </rPh>
    <rPh sb="4" eb="6">
      <t>シスウ</t>
    </rPh>
    <rPh sb="11" eb="14">
      <t>ネンキジュン</t>
    </rPh>
    <phoneticPr fontId="14"/>
  </si>
  <si>
    <t>1980年～2012年までの長期平均</t>
    <rPh sb="4" eb="6">
      <t>ネンカラ</t>
    </rPh>
    <rPh sb="10" eb="11">
      <t>ネン</t>
    </rPh>
    <rPh sb="14" eb="16">
      <t>チョウキ</t>
    </rPh>
    <rPh sb="16" eb="18">
      <t>ヘイキン</t>
    </rPh>
    <phoneticPr fontId="14"/>
  </si>
  <si>
    <t>【入力必要】企業物価指数（2010年基準）</t>
    <rPh sb="1" eb="3">
      <t>ニュウリョク</t>
    </rPh>
    <rPh sb="3" eb="5">
      <t>ヒツヨウ</t>
    </rPh>
    <rPh sb="6" eb="8">
      <t>キギョウ</t>
    </rPh>
    <rPh sb="8" eb="10">
      <t>ブッカ</t>
    </rPh>
    <rPh sb="10" eb="12">
      <t>シスウ</t>
    </rPh>
    <rPh sb="17" eb="20">
      <t>ネンキジュン</t>
    </rPh>
    <phoneticPr fontId="14"/>
  </si>
  <si>
    <t>連結・1株当たり当期純利益</t>
    <rPh sb="0" eb="2">
      <t>レンケツ</t>
    </rPh>
    <rPh sb="4" eb="5">
      <t>カブ</t>
    </rPh>
    <rPh sb="5" eb="6">
      <t>ア</t>
    </rPh>
    <rPh sb="8" eb="10">
      <t>トウキ</t>
    </rPh>
    <rPh sb="10" eb="13">
      <t>ジュンリエキ</t>
    </rPh>
    <phoneticPr fontId="14"/>
  </si>
  <si>
    <t>連結・PER</t>
    <rPh sb="0" eb="2">
      <t>レンケツ</t>
    </rPh>
    <phoneticPr fontId="14"/>
  </si>
  <si>
    <t>連結・株価単純平均</t>
    <rPh sb="0" eb="2">
      <t>レンケツ</t>
    </rPh>
    <rPh sb="3" eb="5">
      <t>カブカ</t>
    </rPh>
    <rPh sb="5" eb="7">
      <t>タンジュン</t>
    </rPh>
    <rPh sb="7" eb="9">
      <t>ヘイキン</t>
    </rPh>
    <phoneticPr fontId="14"/>
  </si>
  <si>
    <t>単独・PER</t>
    <rPh sb="0" eb="2">
      <t>タンドク</t>
    </rPh>
    <phoneticPr fontId="14"/>
  </si>
  <si>
    <t>1株当たり
当期純利益</t>
    <rPh sb="1" eb="2">
      <t>カブ</t>
    </rPh>
    <rPh sb="2" eb="3">
      <t>アタ</t>
    </rPh>
    <rPh sb="6" eb="8">
      <t>トウキ</t>
    </rPh>
    <rPh sb="8" eb="11">
      <t>ジュンリエキ</t>
    </rPh>
    <phoneticPr fontId="14"/>
  </si>
  <si>
    <t>単独・株価単純平均</t>
    <rPh sb="0" eb="2">
      <t>タンドク</t>
    </rPh>
    <rPh sb="3" eb="5">
      <t>カブカ</t>
    </rPh>
    <rPh sb="5" eb="7">
      <t>タンジュン</t>
    </rPh>
    <rPh sb="7" eb="9">
      <t>ヘイキン</t>
    </rPh>
    <phoneticPr fontId="14"/>
  </si>
  <si>
    <t>実質利益</t>
    <rPh sb="0" eb="2">
      <t>ジッシツ</t>
    </rPh>
    <rPh sb="2" eb="4">
      <t>リエキ</t>
    </rPh>
    <phoneticPr fontId="14"/>
  </si>
  <si>
    <t>実質株価単純平均</t>
    <rPh sb="0" eb="2">
      <t>ジッシツ</t>
    </rPh>
    <rPh sb="2" eb="4">
      <t>カブカ</t>
    </rPh>
    <rPh sb="4" eb="6">
      <t>タンジュン</t>
    </rPh>
    <rPh sb="6" eb="8">
      <t>ヘイキン</t>
    </rPh>
    <phoneticPr fontId="14"/>
  </si>
  <si>
    <t>実質株価単純平均（自然対数値，右目盛り）</t>
    <rPh sb="0" eb="2">
      <t>ジッシツ</t>
    </rPh>
    <rPh sb="2" eb="4">
      <t>カブカ</t>
    </rPh>
    <rPh sb="4" eb="6">
      <t>タンジュン</t>
    </rPh>
    <rPh sb="6" eb="8">
      <t>ヘイキン</t>
    </rPh>
    <rPh sb="9" eb="11">
      <t>シゼン</t>
    </rPh>
    <rPh sb="11" eb="14">
      <t>タイスウチ</t>
    </rPh>
    <rPh sb="15" eb="16">
      <t>ミギ</t>
    </rPh>
    <rPh sb="16" eb="18">
      <t>メモ</t>
    </rPh>
    <phoneticPr fontId="14"/>
  </si>
  <si>
    <t>図15-7</t>
    <rPh sb="0" eb="1">
      <t>ズ</t>
    </rPh>
    <phoneticPr fontId="14"/>
  </si>
  <si>
    <t>図15-8</t>
    <rPh sb="0" eb="1">
      <t>ズ</t>
    </rPh>
    <phoneticPr fontId="14"/>
  </si>
  <si>
    <t>【入力必要】企業物価指数（2015年基準）</t>
    <rPh sb="1" eb="3">
      <t>ニュウリョク</t>
    </rPh>
    <rPh sb="3" eb="5">
      <t>ヒツヨウ</t>
    </rPh>
    <rPh sb="6" eb="8">
      <t>キギョウ</t>
    </rPh>
    <rPh sb="8" eb="10">
      <t>ブッカ</t>
    </rPh>
    <rPh sb="10" eb="12">
      <t>シスウ</t>
    </rPh>
    <rPh sb="17" eb="20">
      <t>ネンキジュン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</si>
</sst>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_);[Red]\(0\)"/>
    <numFmt numFmtId="177" formatCode="#,##0.0_ ;[Red]\-#,##0.0\ "/>
    <numFmt numFmtId="178" formatCode="0.00_);[Red]\(0.00\)"/>
    <numFmt numFmtId="179" formatCode="0.0_ "/>
    <numFmt numFmtId="180" formatCode="#,##0.00_);[Red]\(#,##0.00\)"/>
    <numFmt numFmtId="181" formatCode="0.0_);[Red]\(0.0\)"/>
    <numFmt numFmtId="182" formatCode="#,##0.00_ ;[Red]\-#,##0.00\ "/>
    <numFmt numFmtId="183" formatCode="0.0_ ;[Red]\-0.0\ "/>
    <numFmt numFmtId="184" formatCode="yyyy&quot;年&quot;m&quot;月&quot;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8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name val="Courier"/>
      <family val="3"/>
    </font>
    <font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0"/>
      <color rgb="FFC0000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15">
    <xf numFmtId="0" fontId="0" fillId="0" borderId="0"/>
    <xf numFmtId="0" fontId="25" fillId="0" borderId="0"/>
    <xf numFmtId="0" fontId="13" fillId="0" borderId="0">
      <alignment vertical="center"/>
    </xf>
    <xf numFmtId="38" fontId="12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6" fillId="0" borderId="0">
      <alignment vertical="center"/>
    </xf>
    <xf numFmtId="38" fontId="5" fillId="0" borderId="0" applyFont="0" applyFill="0" applyBorder="0" applyAlignment="0" applyProtection="0"/>
    <xf numFmtId="0" fontId="32" fillId="0" borderId="0"/>
    <xf numFmtId="38" fontId="32" fillId="0" borderId="0" applyFont="0" applyFill="0" applyBorder="0" applyAlignment="0" applyProtection="0"/>
    <xf numFmtId="0" fontId="32" fillId="0" borderId="0"/>
    <xf numFmtId="0" fontId="33" fillId="0" borderId="0">
      <alignment vertical="center"/>
    </xf>
  </cellStyleXfs>
  <cellXfs count="216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center"/>
    </xf>
    <xf numFmtId="181" fontId="16" fillId="0" borderId="0" xfId="0" applyNumberFormat="1" applyFont="1"/>
    <xf numFmtId="182" fontId="16" fillId="0" borderId="0" xfId="0" applyNumberFormat="1" applyFont="1"/>
    <xf numFmtId="177" fontId="16" fillId="0" borderId="0" xfId="0" applyNumberFormat="1" applyFont="1"/>
    <xf numFmtId="178" fontId="16" fillId="0" borderId="0" xfId="0" applyNumberFormat="1" applyFont="1"/>
    <xf numFmtId="181" fontId="16" fillId="0" borderId="0" xfId="0" applyNumberFormat="1" applyFont="1" applyAlignment="1">
      <alignment horizontal="right"/>
    </xf>
    <xf numFmtId="176" fontId="17" fillId="0" borderId="0" xfId="0" applyNumberFormat="1" applyFont="1"/>
    <xf numFmtId="0" fontId="17" fillId="0" borderId="0" xfId="0" applyFont="1"/>
    <xf numFmtId="179" fontId="0" fillId="0" borderId="0" xfId="0" applyNumberFormat="1"/>
    <xf numFmtId="184" fontId="18" fillId="0" borderId="0" xfId="0" applyNumberFormat="1" applyFont="1" applyAlignment="1">
      <alignment horizontal="center"/>
    </xf>
    <xf numFmtId="184" fontId="15" fillId="0" borderId="0" xfId="0" applyNumberFormat="1" applyFont="1" applyAlignment="1">
      <alignment vertical="center"/>
    </xf>
    <xf numFmtId="184" fontId="18" fillId="0" borderId="0" xfId="0" applyNumberFormat="1" applyFont="1" applyAlignment="1">
      <alignment horizontal="right"/>
    </xf>
    <xf numFmtId="184" fontId="18" fillId="0" borderId="0" xfId="0" applyNumberFormat="1" applyFont="1"/>
    <xf numFmtId="0" fontId="20" fillId="0" borderId="0" xfId="0" applyFont="1"/>
    <xf numFmtId="181" fontId="20" fillId="0" borderId="0" xfId="0" applyNumberFormat="1" applyFont="1" applyAlignment="1">
      <alignment horizontal="center" vertical="center"/>
    </xf>
    <xf numFmtId="182" fontId="20" fillId="0" borderId="0" xfId="0" applyNumberFormat="1" applyFont="1" applyAlignment="1">
      <alignment horizontal="center" vertical="center" wrapText="1"/>
    </xf>
    <xf numFmtId="184" fontId="20" fillId="0" borderId="0" xfId="0" applyNumberFormat="1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179" fontId="23" fillId="0" borderId="0" xfId="0" applyNumberFormat="1" applyFont="1"/>
    <xf numFmtId="181" fontId="23" fillId="0" borderId="0" xfId="0" applyNumberFormat="1" applyFont="1"/>
    <xf numFmtId="182" fontId="23" fillId="0" borderId="0" xfId="0" applyNumberFormat="1" applyFont="1"/>
    <xf numFmtId="184" fontId="24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77" fontId="0" fillId="0" borderId="0" xfId="0" applyNumberFormat="1"/>
    <xf numFmtId="181" fontId="0" fillId="0" borderId="0" xfId="0" applyNumberFormat="1"/>
    <xf numFmtId="182" fontId="0" fillId="0" borderId="0" xfId="0" applyNumberFormat="1"/>
    <xf numFmtId="176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21" fillId="2" borderId="0" xfId="0" applyFont="1" applyFill="1"/>
    <xf numFmtId="182" fontId="19" fillId="2" borderId="0" xfId="0" applyNumberFormat="1" applyFont="1" applyFill="1"/>
    <xf numFmtId="181" fontId="19" fillId="2" borderId="0" xfId="0" applyNumberFormat="1" applyFont="1" applyFill="1" applyAlignment="1">
      <alignment horizontal="center"/>
    </xf>
    <xf numFmtId="184" fontId="22" fillId="2" borderId="0" xfId="0" applyNumberFormat="1" applyFont="1" applyFill="1" applyAlignment="1">
      <alignment horizontal="center"/>
    </xf>
    <xf numFmtId="178" fontId="16" fillId="0" borderId="1" xfId="0" applyNumberFormat="1" applyFont="1" applyBorder="1"/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right"/>
    </xf>
    <xf numFmtId="184" fontId="18" fillId="0" borderId="2" xfId="0" applyNumberFormat="1" applyFont="1" applyBorder="1" applyAlignment="1">
      <alignment horizontal="center"/>
    </xf>
    <xf numFmtId="182" fontId="16" fillId="0" borderId="2" xfId="0" applyNumberFormat="1" applyFont="1" applyBorder="1"/>
    <xf numFmtId="179" fontId="0" fillId="0" borderId="2" xfId="0" applyNumberFormat="1" applyBorder="1"/>
    <xf numFmtId="0" fontId="26" fillId="0" borderId="0" xfId="0" applyFont="1" applyAlignment="1">
      <alignment horizontal="right"/>
    </xf>
    <xf numFmtId="184" fontId="26" fillId="0" borderId="0" xfId="0" applyNumberFormat="1" applyFont="1" applyAlignment="1">
      <alignment horizontal="right"/>
    </xf>
    <xf numFmtId="182" fontId="26" fillId="0" borderId="0" xfId="0" applyNumberFormat="1" applyFont="1" applyAlignment="1">
      <alignment horizontal="right" vertical="center" wrapText="1"/>
    </xf>
    <xf numFmtId="181" fontId="26" fillId="0" borderId="0" xfId="0" applyNumberFormat="1" applyFont="1" applyAlignment="1">
      <alignment horizontal="right" vertical="center"/>
    </xf>
    <xf numFmtId="0" fontId="26" fillId="0" borderId="2" xfId="0" applyFont="1" applyBorder="1" applyAlignment="1">
      <alignment horizontal="right"/>
    </xf>
    <xf numFmtId="182" fontId="26" fillId="0" borderId="2" xfId="0" applyNumberFormat="1" applyFont="1" applyBorder="1" applyAlignment="1">
      <alignment horizontal="right" vertical="center" wrapText="1"/>
    </xf>
    <xf numFmtId="181" fontId="26" fillId="0" borderId="0" xfId="0" applyNumberFormat="1" applyFont="1" applyAlignment="1">
      <alignment horizontal="right"/>
    </xf>
    <xf numFmtId="181" fontId="26" fillId="0" borderId="2" xfId="0" applyNumberFormat="1" applyFont="1" applyBorder="1" applyAlignment="1">
      <alignment horizontal="right"/>
    </xf>
    <xf numFmtId="184" fontId="27" fillId="0" borderId="0" xfId="0" applyNumberFormat="1" applyFont="1" applyAlignment="1">
      <alignment horizontal="center" vertical="center"/>
    </xf>
    <xf numFmtId="184" fontId="15" fillId="0" borderId="0" xfId="0" applyNumberFormat="1" applyFont="1" applyAlignment="1">
      <alignment horizontal="right" vertical="center"/>
    </xf>
    <xf numFmtId="0" fontId="0" fillId="3" borderId="0" xfId="0" applyFill="1" applyAlignment="1">
      <alignment horizontal="center"/>
    </xf>
    <xf numFmtId="0" fontId="21" fillId="0" borderId="0" xfId="0" applyFont="1"/>
    <xf numFmtId="181" fontId="20" fillId="3" borderId="0" xfId="0" applyNumberFormat="1" applyFont="1" applyFill="1" applyAlignment="1">
      <alignment horizontal="center" wrapText="1"/>
    </xf>
    <xf numFmtId="181" fontId="20" fillId="3" borderId="0" xfId="0" applyNumberFormat="1" applyFont="1" applyFill="1" applyAlignment="1">
      <alignment horizontal="center" vertical="center" wrapText="1"/>
    </xf>
    <xf numFmtId="181" fontId="0" fillId="3" borderId="0" xfId="0" applyNumberFormat="1" applyFill="1" applyAlignment="1">
      <alignment horizontal="center" vertical="center"/>
    </xf>
    <xf numFmtId="181" fontId="16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179" fontId="0" fillId="3" borderId="0" xfId="0" applyNumberFormat="1" applyFill="1" applyAlignment="1">
      <alignment horizontal="center" vertical="center"/>
    </xf>
    <xf numFmtId="181" fontId="26" fillId="3" borderId="0" xfId="0" applyNumberFormat="1" applyFont="1" applyFill="1" applyAlignment="1">
      <alignment horizontal="right" vertical="center"/>
    </xf>
    <xf numFmtId="181" fontId="26" fillId="3" borderId="2" xfId="0" applyNumberFormat="1" applyFont="1" applyFill="1" applyBorder="1" applyAlignment="1">
      <alignment horizontal="right" vertical="center"/>
    </xf>
    <xf numFmtId="181" fontId="16" fillId="3" borderId="0" xfId="0" applyNumberFormat="1" applyFont="1" applyFill="1"/>
    <xf numFmtId="181" fontId="16" fillId="3" borderId="2" xfId="0" applyNumberFormat="1" applyFont="1" applyFill="1" applyBorder="1"/>
    <xf numFmtId="181" fontId="0" fillId="3" borderId="0" xfId="0" applyNumberFormat="1" applyFill="1"/>
    <xf numFmtId="181" fontId="23" fillId="3" borderId="0" xfId="0" applyNumberFormat="1" applyFont="1" applyFill="1"/>
    <xf numFmtId="181" fontId="26" fillId="3" borderId="0" xfId="0" applyNumberFormat="1" applyFont="1" applyFill="1" applyAlignment="1">
      <alignment horizontal="right" wrapText="1"/>
    </xf>
    <xf numFmtId="181" fontId="26" fillId="3" borderId="2" xfId="0" applyNumberFormat="1" applyFont="1" applyFill="1" applyBorder="1" applyAlignment="1">
      <alignment horizontal="right" wrapText="1"/>
    </xf>
    <xf numFmtId="181" fontId="0" fillId="3" borderId="0" xfId="0" applyNumberFormat="1" applyFill="1" applyAlignment="1">
      <alignment horizontal="center"/>
    </xf>
    <xf numFmtId="181" fontId="0" fillId="3" borderId="2" xfId="0" applyNumberFormat="1" applyFill="1" applyBorder="1" applyAlignment="1">
      <alignment horizontal="center"/>
    </xf>
    <xf numFmtId="181" fontId="23" fillId="3" borderId="0" xfId="0" applyNumberFormat="1" applyFont="1" applyFill="1" applyAlignment="1">
      <alignment horizontal="center"/>
    </xf>
    <xf numFmtId="179" fontId="21" fillId="4" borderId="0" xfId="0" applyNumberFormat="1" applyFont="1" applyFill="1" applyAlignment="1">
      <alignment horizontal="center" wrapText="1"/>
    </xf>
    <xf numFmtId="179" fontId="26" fillId="4" borderId="0" xfId="0" applyNumberFormat="1" applyFont="1" applyFill="1" applyAlignment="1">
      <alignment horizontal="right"/>
    </xf>
    <xf numFmtId="179" fontId="0" fillId="4" borderId="0" xfId="0" applyNumberFormat="1" applyFill="1"/>
    <xf numFmtId="179" fontId="23" fillId="4" borderId="0" xfId="0" applyNumberFormat="1" applyFont="1" applyFill="1"/>
    <xf numFmtId="0" fontId="21" fillId="4" borderId="0" xfId="0" applyFont="1" applyFill="1" applyAlignment="1">
      <alignment horizontal="center" wrapText="1"/>
    </xf>
    <xf numFmtId="0" fontId="26" fillId="4" borderId="0" xfId="0" applyFont="1" applyFill="1" applyAlignment="1">
      <alignment horizontal="right"/>
    </xf>
    <xf numFmtId="0" fontId="0" fillId="4" borderId="0" xfId="0" applyFill="1"/>
    <xf numFmtId="182" fontId="20" fillId="4" borderId="0" xfId="0" applyNumberFormat="1" applyFont="1" applyFill="1" applyAlignment="1">
      <alignment horizontal="center" vertical="center" wrapText="1"/>
    </xf>
    <xf numFmtId="183" fontId="20" fillId="4" borderId="0" xfId="0" applyNumberFormat="1" applyFont="1" applyFill="1" applyAlignment="1">
      <alignment horizontal="center" vertical="center" wrapText="1"/>
    </xf>
    <xf numFmtId="181" fontId="20" fillId="4" borderId="0" xfId="0" applyNumberFormat="1" applyFont="1" applyFill="1" applyAlignment="1">
      <alignment horizontal="center" vertical="center" wrapText="1"/>
    </xf>
    <xf numFmtId="181" fontId="26" fillId="4" borderId="0" xfId="0" applyNumberFormat="1" applyFont="1" applyFill="1" applyAlignment="1">
      <alignment horizontal="right" vertical="center" wrapText="1"/>
    </xf>
    <xf numFmtId="183" fontId="26" fillId="4" borderId="0" xfId="0" applyNumberFormat="1" applyFont="1" applyFill="1" applyAlignment="1">
      <alignment horizontal="right" vertical="center" wrapText="1"/>
    </xf>
    <xf numFmtId="181" fontId="26" fillId="4" borderId="2" xfId="0" applyNumberFormat="1" applyFont="1" applyFill="1" applyBorder="1" applyAlignment="1">
      <alignment horizontal="right" vertical="center" wrapText="1"/>
    </xf>
    <xf numFmtId="183" fontId="26" fillId="4" borderId="2" xfId="0" applyNumberFormat="1" applyFont="1" applyFill="1" applyBorder="1" applyAlignment="1">
      <alignment horizontal="right" vertical="center" wrapText="1"/>
    </xf>
    <xf numFmtId="177" fontId="16" fillId="4" borderId="0" xfId="0" applyNumberFormat="1" applyFont="1" applyFill="1"/>
    <xf numFmtId="183" fontId="16" fillId="4" borderId="0" xfId="0" applyNumberFormat="1" applyFont="1" applyFill="1"/>
    <xf numFmtId="182" fontId="16" fillId="4" borderId="0" xfId="0" applyNumberFormat="1" applyFont="1" applyFill="1"/>
    <xf numFmtId="177" fontId="16" fillId="4" borderId="2" xfId="0" applyNumberFormat="1" applyFont="1" applyFill="1" applyBorder="1"/>
    <xf numFmtId="183" fontId="16" fillId="4" borderId="2" xfId="0" applyNumberFormat="1" applyFont="1" applyFill="1" applyBorder="1"/>
    <xf numFmtId="182" fontId="16" fillId="4" borderId="2" xfId="0" applyNumberFormat="1" applyFont="1" applyFill="1" applyBorder="1"/>
    <xf numFmtId="177" fontId="0" fillId="4" borderId="0" xfId="0" applyNumberFormat="1" applyFill="1"/>
    <xf numFmtId="183" fontId="0" fillId="4" borderId="0" xfId="0" applyNumberFormat="1" applyFill="1"/>
    <xf numFmtId="181" fontId="0" fillId="4" borderId="0" xfId="0" applyNumberFormat="1" applyFill="1"/>
    <xf numFmtId="177" fontId="23" fillId="4" borderId="0" xfId="0" applyNumberFormat="1" applyFont="1" applyFill="1"/>
    <xf numFmtId="178" fontId="16" fillId="4" borderId="0" xfId="0" applyNumberFormat="1" applyFont="1" applyFill="1"/>
    <xf numFmtId="4" fontId="0" fillId="4" borderId="0" xfId="0" applyNumberFormat="1" applyFill="1" applyAlignment="1">
      <alignment horizontal="right" vertical="center" wrapText="1"/>
    </xf>
    <xf numFmtId="0" fontId="20" fillId="5" borderId="0" xfId="0" applyFont="1" applyFill="1" applyAlignment="1">
      <alignment horizontal="center" wrapText="1"/>
    </xf>
    <xf numFmtId="181" fontId="26" fillId="5" borderId="0" xfId="0" applyNumberFormat="1" applyFont="1" applyFill="1" applyAlignment="1">
      <alignment horizontal="right" wrapText="1"/>
    </xf>
    <xf numFmtId="181" fontId="26" fillId="5" borderId="2" xfId="0" applyNumberFormat="1" applyFont="1" applyFill="1" applyBorder="1" applyAlignment="1">
      <alignment horizontal="right" wrapText="1"/>
    </xf>
    <xf numFmtId="0" fontId="0" fillId="5" borderId="0" xfId="0" applyFill="1"/>
    <xf numFmtId="0" fontId="0" fillId="5" borderId="2" xfId="0" applyFill="1" applyBorder="1"/>
    <xf numFmtId="0" fontId="23" fillId="5" borderId="0" xfId="0" applyFont="1" applyFill="1"/>
    <xf numFmtId="179" fontId="0" fillId="5" borderId="0" xfId="0" applyNumberFormat="1" applyFill="1" applyAlignment="1">
      <alignment vertical="center"/>
    </xf>
    <xf numFmtId="179" fontId="0" fillId="5" borderId="0" xfId="0" applyNumberFormat="1" applyFill="1"/>
    <xf numFmtId="181" fontId="20" fillId="0" borderId="0" xfId="0" applyNumberFormat="1" applyFont="1" applyAlignment="1">
      <alignment horizontal="center" vertical="center" wrapText="1"/>
    </xf>
    <xf numFmtId="181" fontId="26" fillId="0" borderId="2" xfId="0" applyNumberFormat="1" applyFont="1" applyBorder="1" applyAlignment="1">
      <alignment horizontal="right" vertical="center"/>
    </xf>
    <xf numFmtId="181" fontId="16" fillId="0" borderId="2" xfId="0" applyNumberFormat="1" applyFont="1" applyBorder="1"/>
    <xf numFmtId="180" fontId="16" fillId="0" borderId="0" xfId="0" applyNumberFormat="1" applyFont="1" applyAlignment="1">
      <alignment horizontal="right"/>
    </xf>
    <xf numFmtId="181" fontId="26" fillId="0" borderId="0" xfId="0" applyNumberFormat="1" applyFont="1" applyAlignment="1">
      <alignment horizontal="right" vertical="center" wrapText="1"/>
    </xf>
    <xf numFmtId="181" fontId="26" fillId="0" borderId="2" xfId="0" applyNumberFormat="1" applyFont="1" applyBorder="1" applyAlignment="1">
      <alignment horizontal="right" vertical="center" wrapText="1"/>
    </xf>
    <xf numFmtId="181" fontId="4" fillId="3" borderId="0" xfId="0" applyNumberFormat="1" applyFont="1" applyFill="1"/>
    <xf numFmtId="181" fontId="4" fillId="3" borderId="0" xfId="0" applyNumberFormat="1" applyFont="1" applyFill="1" applyAlignment="1">
      <alignment horizontal="right"/>
    </xf>
    <xf numFmtId="176" fontId="16" fillId="6" borderId="0" xfId="0" applyNumberFormat="1" applyFont="1" applyFill="1" applyAlignment="1">
      <alignment horizontal="center"/>
    </xf>
    <xf numFmtId="0" fontId="16" fillId="6" borderId="0" xfId="0" applyFont="1" applyFill="1"/>
    <xf numFmtId="0" fontId="0" fillId="6" borderId="0" xfId="0" applyFill="1"/>
    <xf numFmtId="181" fontId="0" fillId="6" borderId="0" xfId="0" applyNumberFormat="1" applyFill="1" applyAlignment="1">
      <alignment horizontal="center"/>
    </xf>
    <xf numFmtId="179" fontId="0" fillId="6" borderId="0" xfId="0" applyNumberFormat="1" applyFill="1"/>
    <xf numFmtId="177" fontId="16" fillId="6" borderId="0" xfId="0" applyNumberFormat="1" applyFont="1" applyFill="1"/>
    <xf numFmtId="182" fontId="16" fillId="6" borderId="0" xfId="0" applyNumberFormat="1" applyFont="1" applyFill="1"/>
    <xf numFmtId="184" fontId="15" fillId="6" borderId="0" xfId="0" applyNumberFormat="1" applyFont="1" applyFill="1" applyAlignment="1">
      <alignment vertical="center"/>
    </xf>
    <xf numFmtId="183" fontId="16" fillId="6" borderId="0" xfId="0" applyNumberFormat="1" applyFont="1" applyFill="1"/>
    <xf numFmtId="184" fontId="18" fillId="6" borderId="0" xfId="0" applyNumberFormat="1" applyFont="1" applyFill="1"/>
    <xf numFmtId="181" fontId="16" fillId="3" borderId="0" xfId="0" applyNumberFormat="1" applyFont="1" applyFill="1" applyAlignment="1">
      <alignment horizontal="right"/>
    </xf>
    <xf numFmtId="181" fontId="3" fillId="3" borderId="0" xfId="0" applyNumberFormat="1" applyFont="1" applyFill="1" applyAlignment="1">
      <alignment horizontal="right"/>
    </xf>
    <xf numFmtId="181" fontId="2" fillId="3" borderId="0" xfId="0" applyNumberFormat="1" applyFont="1" applyFill="1" applyAlignment="1">
      <alignment horizontal="right"/>
    </xf>
    <xf numFmtId="179" fontId="0" fillId="0" borderId="0" xfId="0" applyNumberFormat="1" applyAlignment="1">
      <alignment vertical="center"/>
    </xf>
    <xf numFmtId="178" fontId="28" fillId="0" borderId="0" xfId="0" applyNumberFormat="1" applyFont="1" applyAlignment="1">
      <alignment horizontal="left" wrapText="1"/>
    </xf>
    <xf numFmtId="178" fontId="26" fillId="0" borderId="0" xfId="0" applyNumberFormat="1" applyFont="1" applyAlignment="1">
      <alignment horizontal="right" wrapText="1"/>
    </xf>
    <xf numFmtId="178" fontId="26" fillId="0" borderId="2" xfId="0" applyNumberFormat="1" applyFont="1" applyBorder="1" applyAlignment="1">
      <alignment horizontal="right" wrapText="1"/>
    </xf>
    <xf numFmtId="178" fontId="0" fillId="0" borderId="0" xfId="0" applyNumberFormat="1"/>
    <xf numFmtId="178" fontId="0" fillId="0" borderId="2" xfId="0" applyNumberFormat="1" applyBorder="1"/>
    <xf numFmtId="178" fontId="23" fillId="0" borderId="0" xfId="0" applyNumberFormat="1" applyFont="1"/>
    <xf numFmtId="181" fontId="1" fillId="3" borderId="0" xfId="0" applyNumberFormat="1" applyFont="1" applyFill="1" applyAlignment="1">
      <alignment horizontal="right"/>
    </xf>
    <xf numFmtId="184" fontId="15" fillId="0" borderId="0" xfId="0" applyNumberFormat="1" applyFont="1"/>
    <xf numFmtId="183" fontId="20" fillId="4" borderId="0" xfId="0" applyNumberFormat="1" applyFont="1" applyFill="1" applyAlignment="1">
      <alignment horizontal="center" wrapText="1"/>
    </xf>
    <xf numFmtId="181" fontId="20" fillId="4" borderId="0" xfId="0" applyNumberFormat="1" applyFont="1" applyFill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181" fontId="0" fillId="0" borderId="2" xfId="0" applyNumberFormat="1" applyBorder="1"/>
    <xf numFmtId="181" fontId="0" fillId="3" borderId="2" xfId="0" applyNumberFormat="1" applyFill="1" applyBorder="1"/>
    <xf numFmtId="182" fontId="0" fillId="0" borderId="2" xfId="0" applyNumberFormat="1" applyBorder="1"/>
    <xf numFmtId="179" fontId="0" fillId="0" borderId="2" xfId="0" applyNumberFormat="1" applyBorder="1" applyAlignment="1">
      <alignment vertical="center"/>
    </xf>
    <xf numFmtId="179" fontId="0" fillId="6" borderId="0" xfId="0" applyNumberFormat="1" applyFill="1" applyAlignment="1">
      <alignment vertical="center"/>
    </xf>
    <xf numFmtId="178" fontId="16" fillId="6" borderId="0" xfId="0" applyNumberFormat="1" applyFont="1" applyFill="1"/>
    <xf numFmtId="177" fontId="31" fillId="4" borderId="0" xfId="0" applyNumberFormat="1" applyFont="1" applyFill="1"/>
    <xf numFmtId="177" fontId="0" fillId="6" borderId="0" xfId="0" applyNumberFormat="1" applyFill="1"/>
    <xf numFmtId="177" fontId="0" fillId="7" borderId="0" xfId="0" applyNumberFormat="1" applyFill="1"/>
    <xf numFmtId="183" fontId="0" fillId="7" borderId="0" xfId="0" applyNumberFormat="1" applyFill="1"/>
    <xf numFmtId="181" fontId="0" fillId="7" borderId="0" xfId="0" applyNumberFormat="1" applyFill="1"/>
    <xf numFmtId="178" fontId="20" fillId="3" borderId="0" xfId="0" applyNumberFormat="1" applyFont="1" applyFill="1" applyAlignment="1">
      <alignment horizontal="center" vertical="center" wrapText="1"/>
    </xf>
    <xf numFmtId="178" fontId="26" fillId="3" borderId="0" xfId="0" applyNumberFormat="1" applyFont="1" applyFill="1" applyAlignment="1">
      <alignment horizontal="right" vertical="center" wrapText="1"/>
    </xf>
    <xf numFmtId="178" fontId="26" fillId="3" borderId="2" xfId="0" applyNumberFormat="1" applyFont="1" applyFill="1" applyBorder="1" applyAlignment="1">
      <alignment horizontal="right" vertical="center" wrapText="1"/>
    </xf>
    <xf numFmtId="178" fontId="16" fillId="3" borderId="0" xfId="0" applyNumberFormat="1" applyFont="1" applyFill="1"/>
    <xf numFmtId="178" fontId="16" fillId="3" borderId="2" xfId="0" applyNumberFormat="1" applyFont="1" applyFill="1" applyBorder="1"/>
    <xf numFmtId="178" fontId="0" fillId="3" borderId="2" xfId="0" applyNumberFormat="1" applyFill="1" applyBorder="1"/>
    <xf numFmtId="178" fontId="0" fillId="3" borderId="0" xfId="0" applyNumberFormat="1" applyFill="1"/>
    <xf numFmtId="178" fontId="23" fillId="3" borderId="0" xfId="0" applyNumberFormat="1" applyFont="1" applyFill="1"/>
    <xf numFmtId="178" fontId="4" fillId="3" borderId="0" xfId="0" applyNumberFormat="1" applyFont="1" applyFill="1"/>
    <xf numFmtId="178" fontId="3" fillId="3" borderId="0" xfId="0" applyNumberFormat="1" applyFont="1" applyFill="1"/>
    <xf numFmtId="178" fontId="2" fillId="3" borderId="0" xfId="0" applyNumberFormat="1" applyFont="1" applyFill="1"/>
    <xf numFmtId="178" fontId="1" fillId="3" borderId="0" xfId="0" applyNumberFormat="1" applyFont="1" applyFill="1"/>
    <xf numFmtId="0" fontId="20" fillId="6" borderId="0" xfId="0" applyFont="1" applyFill="1" applyAlignment="1">
      <alignment horizontal="center" vertical="center" wrapText="1"/>
    </xf>
    <xf numFmtId="181" fontId="26" fillId="6" borderId="0" xfId="0" applyNumberFormat="1" applyFont="1" applyFill="1" applyAlignment="1">
      <alignment horizontal="right" wrapText="1"/>
    </xf>
    <xf numFmtId="181" fontId="26" fillId="6" borderId="2" xfId="0" applyNumberFormat="1" applyFont="1" applyFill="1" applyBorder="1" applyAlignment="1">
      <alignment horizontal="right" wrapText="1"/>
    </xf>
    <xf numFmtId="179" fontId="0" fillId="6" borderId="2" xfId="0" applyNumberFormat="1" applyFill="1" applyBorder="1"/>
    <xf numFmtId="179" fontId="23" fillId="6" borderId="0" xfId="0" applyNumberFormat="1" applyFont="1" applyFill="1"/>
    <xf numFmtId="182" fontId="20" fillId="6" borderId="0" xfId="0" applyNumberFormat="1" applyFont="1" applyFill="1" applyAlignment="1">
      <alignment horizontal="center" vertical="center" wrapText="1"/>
    </xf>
    <xf numFmtId="181" fontId="26" fillId="6" borderId="0" xfId="0" applyNumberFormat="1" applyFont="1" applyFill="1" applyAlignment="1">
      <alignment horizontal="right" vertical="center" wrapText="1"/>
    </xf>
    <xf numFmtId="181" fontId="26" fillId="6" borderId="2" xfId="0" applyNumberFormat="1" applyFont="1" applyFill="1" applyBorder="1" applyAlignment="1">
      <alignment horizontal="right" vertical="center" wrapText="1"/>
    </xf>
    <xf numFmtId="177" fontId="16" fillId="6" borderId="2" xfId="0" applyNumberFormat="1" applyFont="1" applyFill="1" applyBorder="1"/>
    <xf numFmtId="177" fontId="23" fillId="6" borderId="0" xfId="0" applyNumberFormat="1" applyFont="1" applyFill="1"/>
    <xf numFmtId="4" fontId="0" fillId="6" borderId="0" xfId="0" applyNumberFormat="1" applyFill="1" applyAlignment="1">
      <alignment horizontal="right" vertical="center" wrapText="1"/>
    </xf>
    <xf numFmtId="182" fontId="20" fillId="7" borderId="0" xfId="0" applyNumberFormat="1" applyFont="1" applyFill="1" applyAlignment="1">
      <alignment horizontal="center" vertical="center" wrapText="1"/>
    </xf>
    <xf numFmtId="181" fontId="26" fillId="7" borderId="0" xfId="0" applyNumberFormat="1" applyFont="1" applyFill="1" applyAlignment="1">
      <alignment horizontal="right" vertical="center" wrapText="1"/>
    </xf>
    <xf numFmtId="181" fontId="26" fillId="7" borderId="2" xfId="0" applyNumberFormat="1" applyFont="1" applyFill="1" applyBorder="1" applyAlignment="1">
      <alignment horizontal="right" vertical="center" wrapText="1"/>
    </xf>
    <xf numFmtId="177" fontId="16" fillId="7" borderId="0" xfId="0" applyNumberFormat="1" applyFont="1" applyFill="1"/>
    <xf numFmtId="177" fontId="16" fillId="7" borderId="2" xfId="0" applyNumberFormat="1" applyFont="1" applyFill="1" applyBorder="1"/>
    <xf numFmtId="4" fontId="0" fillId="7" borderId="0" xfId="0" applyNumberFormat="1" applyFill="1" applyAlignment="1">
      <alignment horizontal="right" vertical="center" wrapText="1"/>
    </xf>
    <xf numFmtId="182" fontId="16" fillId="7" borderId="0" xfId="0" applyNumberFormat="1" applyFont="1" applyFill="1"/>
    <xf numFmtId="177" fontId="31" fillId="7" borderId="0" xfId="0" applyNumberFormat="1" applyFont="1" applyFill="1" applyAlignment="1">
      <alignment wrapText="1"/>
    </xf>
    <xf numFmtId="178" fontId="28" fillId="3" borderId="0" xfId="0" applyNumberFormat="1" applyFont="1" applyFill="1" applyAlignment="1">
      <alignment horizontal="left" wrapText="1"/>
    </xf>
    <xf numFmtId="178" fontId="26" fillId="3" borderId="0" xfId="0" applyNumberFormat="1" applyFont="1" applyFill="1" applyAlignment="1">
      <alignment horizontal="right" wrapText="1"/>
    </xf>
    <xf numFmtId="178" fontId="26" fillId="3" borderId="2" xfId="0" applyNumberFormat="1" applyFont="1" applyFill="1" applyBorder="1" applyAlignment="1">
      <alignment horizontal="right" wrapText="1"/>
    </xf>
    <xf numFmtId="178" fontId="4" fillId="6" borderId="0" xfId="0" applyNumberFormat="1" applyFont="1" applyFill="1"/>
    <xf numFmtId="181" fontId="4" fillId="6" borderId="0" xfId="0" applyNumberFormat="1" applyFont="1" applyFill="1"/>
    <xf numFmtId="184" fontId="22" fillId="3" borderId="0" xfId="0" applyNumberFormat="1" applyFont="1" applyFill="1" applyAlignment="1">
      <alignment horizontal="center"/>
    </xf>
    <xf numFmtId="179" fontId="21" fillId="3" borderId="0" xfId="0" applyNumberFormat="1" applyFont="1" applyFill="1" applyAlignment="1">
      <alignment horizontal="center" wrapText="1"/>
    </xf>
    <xf numFmtId="181" fontId="0" fillId="0" borderId="0" xfId="0" applyNumberFormat="1" applyAlignment="1">
      <alignment vertical="center"/>
    </xf>
    <xf numFmtId="0" fontId="16" fillId="0" borderId="3" xfId="0" applyFont="1" applyBorder="1" applyAlignment="1">
      <alignment horizontal="center"/>
    </xf>
    <xf numFmtId="0" fontId="16" fillId="0" borderId="3" xfId="0" applyFont="1" applyBorder="1"/>
    <xf numFmtId="0" fontId="0" fillId="5" borderId="3" xfId="0" applyFill="1" applyBorder="1"/>
    <xf numFmtId="181" fontId="0" fillId="3" borderId="3" xfId="0" applyNumberFormat="1" applyFill="1" applyBorder="1" applyAlignment="1">
      <alignment horizontal="center"/>
    </xf>
    <xf numFmtId="179" fontId="0" fillId="0" borderId="3" xfId="0" applyNumberFormat="1" applyBorder="1"/>
    <xf numFmtId="178" fontId="0" fillId="0" borderId="3" xfId="0" applyNumberFormat="1" applyBorder="1"/>
    <xf numFmtId="178" fontId="0" fillId="3" borderId="3" xfId="0" applyNumberFormat="1" applyFill="1" applyBorder="1"/>
    <xf numFmtId="181" fontId="16" fillId="0" borderId="3" xfId="0" applyNumberFormat="1" applyFont="1" applyBorder="1"/>
    <xf numFmtId="181" fontId="16" fillId="3" borderId="3" xfId="0" applyNumberFormat="1" applyFont="1" applyFill="1" applyBorder="1"/>
    <xf numFmtId="182" fontId="16" fillId="0" borderId="3" xfId="0" applyNumberFormat="1" applyFont="1" applyBorder="1"/>
    <xf numFmtId="178" fontId="16" fillId="3" borderId="3" xfId="0" applyNumberFormat="1" applyFont="1" applyFill="1" applyBorder="1"/>
    <xf numFmtId="184" fontId="18" fillId="0" borderId="3" xfId="0" applyNumberFormat="1" applyFont="1" applyBorder="1"/>
    <xf numFmtId="178" fontId="16" fillId="0" borderId="3" xfId="0" applyNumberFormat="1" applyFont="1" applyBorder="1"/>
    <xf numFmtId="0" fontId="0" fillId="0" borderId="3" xfId="0" applyBorder="1"/>
    <xf numFmtId="179" fontId="0" fillId="4" borderId="3" xfId="0" applyNumberFormat="1" applyFill="1" applyBorder="1"/>
    <xf numFmtId="0" fontId="0" fillId="4" borderId="3" xfId="0" applyFill="1" applyBorder="1"/>
    <xf numFmtId="4" fontId="16" fillId="6" borderId="0" xfId="0" applyNumberFormat="1" applyFont="1" applyFill="1"/>
    <xf numFmtId="179" fontId="0" fillId="6" borderId="3" xfId="0" applyNumberFormat="1" applyFill="1" applyBorder="1"/>
    <xf numFmtId="4" fontId="16" fillId="6" borderId="3" xfId="0" applyNumberFormat="1" applyFont="1" applyFill="1" applyBorder="1"/>
    <xf numFmtId="4" fontId="16" fillId="7" borderId="0" xfId="0" applyNumberFormat="1" applyFont="1" applyFill="1"/>
    <xf numFmtId="4" fontId="16" fillId="4" borderId="0" xfId="0" applyNumberFormat="1" applyFont="1" applyFill="1"/>
    <xf numFmtId="4" fontId="16" fillId="7" borderId="3" xfId="0" applyNumberFormat="1" applyFont="1" applyFill="1" applyBorder="1"/>
    <xf numFmtId="4" fontId="16" fillId="4" borderId="3" xfId="0" applyNumberFormat="1" applyFont="1" applyFill="1" applyBorder="1"/>
    <xf numFmtId="178" fontId="16" fillId="4" borderId="3" xfId="0" applyNumberFormat="1" applyFont="1" applyFill="1" applyBorder="1"/>
  </cellXfs>
  <cellStyles count="15">
    <cellStyle name="桁区切り 2" xfId="3" xr:uid="{00000000-0005-0000-0000-000000000000}"/>
    <cellStyle name="桁区切り 2 2" xfId="12" xr:uid="{402198BC-7580-41DA-A85F-F9B8A676189E}"/>
    <cellStyle name="桁区切り 3" xfId="4" xr:uid="{00000000-0005-0000-0000-000001000000}"/>
    <cellStyle name="桁区切り 4" xfId="5" xr:uid="{00000000-0005-0000-0000-000002000000}"/>
    <cellStyle name="桁区切り 5" xfId="6" xr:uid="{00000000-0005-0000-0000-000003000000}"/>
    <cellStyle name="桁区切り 6" xfId="7" xr:uid="{00000000-0005-0000-0000-000004000000}"/>
    <cellStyle name="桁区切り 7" xfId="8" xr:uid="{00000000-0005-0000-0000-000005000000}"/>
    <cellStyle name="桁区切り 8" xfId="10" xr:uid="{00000000-0005-0000-0000-000006000000}"/>
    <cellStyle name="標準" xfId="0" builtinId="0"/>
    <cellStyle name="標準 2" xfId="1" xr:uid="{00000000-0005-0000-0000-000008000000}"/>
    <cellStyle name="標準 2 2" xfId="13" xr:uid="{2F804AB9-581C-46AC-9364-7B09D115147D}"/>
    <cellStyle name="標準 3" xfId="2" xr:uid="{00000000-0005-0000-0000-000009000000}"/>
    <cellStyle name="標準 3 2" xfId="14" xr:uid="{5622611F-1DFF-47EB-8224-FA2A3F909E20}"/>
    <cellStyle name="標準 4" xfId="9" xr:uid="{00000000-0005-0000-0000-00000A000000}"/>
    <cellStyle name="標準 5" xfId="11" xr:uid="{974DCA25-4CB5-400B-A556-5731EEFD6E2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15-7</a:t>
            </a:r>
            <a:r>
              <a:rPr lang="ja-JP" altLang="en-US" b="1"/>
              <a:t>：通常の</a:t>
            </a:r>
            <a:r>
              <a:rPr lang="en-US" altLang="ja-JP" b="1"/>
              <a:t>PER</a:t>
            </a:r>
            <a:r>
              <a:rPr lang="ja-JP" altLang="en-US" b="1"/>
              <a:t>の月次推移</a:t>
            </a:r>
            <a:endParaRPr lang="en-US" altLang="ja-JP" b="1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（正の収益の場合に限って</a:t>
            </a:r>
            <a:r>
              <a:rPr lang="en-US" altLang="ja-JP"/>
              <a:t>PER</a:t>
            </a:r>
            <a:r>
              <a:rPr lang="ja-JP" altLang="en-US"/>
              <a:t>を計算、出所：日本証券取引所、日本銀行）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原データ!$AA$126</c:f>
              <c:strCache>
                <c:ptCount val="1"/>
                <c:pt idx="0">
                  <c:v>PER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原データ!$Z$127:$Z$657</c:f>
              <c:numCache>
                <c:formatCode>yyyy"年"m"月";@</c:formatCode>
                <c:ptCount val="53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40575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  <c:pt idx="501">
                  <c:v>44621</c:v>
                </c:pt>
                <c:pt idx="502">
                  <c:v>44652</c:v>
                </c:pt>
                <c:pt idx="503">
                  <c:v>44682</c:v>
                </c:pt>
                <c:pt idx="504">
                  <c:v>44713</c:v>
                </c:pt>
                <c:pt idx="505">
                  <c:v>44743</c:v>
                </c:pt>
                <c:pt idx="506">
                  <c:v>44774</c:v>
                </c:pt>
                <c:pt idx="507">
                  <c:v>44805</c:v>
                </c:pt>
                <c:pt idx="508">
                  <c:v>44835</c:v>
                </c:pt>
                <c:pt idx="509">
                  <c:v>44866</c:v>
                </c:pt>
                <c:pt idx="510">
                  <c:v>44896</c:v>
                </c:pt>
                <c:pt idx="511">
                  <c:v>44927</c:v>
                </c:pt>
                <c:pt idx="512">
                  <c:v>44958</c:v>
                </c:pt>
                <c:pt idx="513">
                  <c:v>44986</c:v>
                </c:pt>
                <c:pt idx="514">
                  <c:v>45017</c:v>
                </c:pt>
                <c:pt idx="515">
                  <c:v>45047</c:v>
                </c:pt>
                <c:pt idx="516">
                  <c:v>45078</c:v>
                </c:pt>
                <c:pt idx="517">
                  <c:v>45108</c:v>
                </c:pt>
                <c:pt idx="518">
                  <c:v>45139</c:v>
                </c:pt>
                <c:pt idx="519">
                  <c:v>45170</c:v>
                </c:pt>
                <c:pt idx="520">
                  <c:v>45200</c:v>
                </c:pt>
                <c:pt idx="521">
                  <c:v>45231</c:v>
                </c:pt>
                <c:pt idx="522">
                  <c:v>45261</c:v>
                </c:pt>
                <c:pt idx="523">
                  <c:v>45292</c:v>
                </c:pt>
                <c:pt idx="524">
                  <c:v>45323</c:v>
                </c:pt>
                <c:pt idx="525">
                  <c:v>45352</c:v>
                </c:pt>
                <c:pt idx="526">
                  <c:v>45383</c:v>
                </c:pt>
                <c:pt idx="527">
                  <c:v>45413</c:v>
                </c:pt>
                <c:pt idx="528">
                  <c:v>45444</c:v>
                </c:pt>
                <c:pt idx="529">
                  <c:v>45474</c:v>
                </c:pt>
                <c:pt idx="530">
                  <c:v>45505</c:v>
                </c:pt>
              </c:numCache>
            </c:numRef>
          </c:cat>
          <c:val>
            <c:numRef>
              <c:f>原データ!$AA$127:$AA$657</c:f>
              <c:numCache>
                <c:formatCode>0.0_ </c:formatCode>
                <c:ptCount val="531"/>
                <c:pt idx="0">
                  <c:v>19.5</c:v>
                </c:pt>
                <c:pt idx="1">
                  <c:v>19.8</c:v>
                </c:pt>
                <c:pt idx="2">
                  <c:v>20.2</c:v>
                </c:pt>
                <c:pt idx="3">
                  <c:v>20.7</c:v>
                </c:pt>
                <c:pt idx="4">
                  <c:v>20.399999999999999</c:v>
                </c:pt>
                <c:pt idx="5">
                  <c:v>20.5</c:v>
                </c:pt>
                <c:pt idx="6">
                  <c:v>20.399999999999999</c:v>
                </c:pt>
                <c:pt idx="7">
                  <c:v>21.5</c:v>
                </c:pt>
                <c:pt idx="8">
                  <c:v>21.2</c:v>
                </c:pt>
                <c:pt idx="9">
                  <c:v>21.2</c:v>
                </c:pt>
                <c:pt idx="10">
                  <c:v>21.1</c:v>
                </c:pt>
                <c:pt idx="11">
                  <c:v>20.7</c:v>
                </c:pt>
                <c:pt idx="12">
                  <c:v>21.4</c:v>
                </c:pt>
                <c:pt idx="13">
                  <c:v>21.5</c:v>
                </c:pt>
                <c:pt idx="14">
                  <c:v>21.3</c:v>
                </c:pt>
                <c:pt idx="15">
                  <c:v>20.3</c:v>
                </c:pt>
                <c:pt idx="16">
                  <c:v>20.6</c:v>
                </c:pt>
                <c:pt idx="17">
                  <c:v>21</c:v>
                </c:pt>
                <c:pt idx="18">
                  <c:v>21.1</c:v>
                </c:pt>
                <c:pt idx="19">
                  <c:v>21.5</c:v>
                </c:pt>
                <c:pt idx="20">
                  <c:v>20.9</c:v>
                </c:pt>
                <c:pt idx="21">
                  <c:v>20.8</c:v>
                </c:pt>
                <c:pt idx="22">
                  <c:v>21.2</c:v>
                </c:pt>
                <c:pt idx="23">
                  <c:v>21.3</c:v>
                </c:pt>
                <c:pt idx="24">
                  <c:v>23.5</c:v>
                </c:pt>
                <c:pt idx="25">
                  <c:v>23.1</c:v>
                </c:pt>
                <c:pt idx="26">
                  <c:v>23.1</c:v>
                </c:pt>
                <c:pt idx="27">
                  <c:v>23</c:v>
                </c:pt>
                <c:pt idx="28">
                  <c:v>23.7</c:v>
                </c:pt>
                <c:pt idx="29">
                  <c:v>25.1</c:v>
                </c:pt>
                <c:pt idx="30">
                  <c:v>25.8</c:v>
                </c:pt>
                <c:pt idx="31">
                  <c:v>25.8</c:v>
                </c:pt>
                <c:pt idx="32">
                  <c:v>26.1</c:v>
                </c:pt>
                <c:pt idx="33">
                  <c:v>27.1</c:v>
                </c:pt>
                <c:pt idx="34">
                  <c:v>28.2</c:v>
                </c:pt>
                <c:pt idx="35">
                  <c:v>29.7</c:v>
                </c:pt>
                <c:pt idx="36">
                  <c:v>30.2</c:v>
                </c:pt>
                <c:pt idx="37">
                  <c:v>31.8</c:v>
                </c:pt>
                <c:pt idx="38">
                  <c:v>32.700000000000003</c:v>
                </c:pt>
                <c:pt idx="39">
                  <c:v>32.700000000000003</c:v>
                </c:pt>
                <c:pt idx="40">
                  <c:v>32.700000000000003</c:v>
                </c:pt>
                <c:pt idx="41">
                  <c:v>33.200000000000003</c:v>
                </c:pt>
                <c:pt idx="42">
                  <c:v>34.700000000000003</c:v>
                </c:pt>
                <c:pt idx="43">
                  <c:v>37.5</c:v>
                </c:pt>
                <c:pt idx="44">
                  <c:v>36.700000000000003</c:v>
                </c:pt>
                <c:pt idx="45">
                  <c:v>38.6</c:v>
                </c:pt>
                <c:pt idx="46">
                  <c:v>38.4</c:v>
                </c:pt>
                <c:pt idx="47">
                  <c:v>34.799999999999997</c:v>
                </c:pt>
                <c:pt idx="48">
                  <c:v>34</c:v>
                </c:pt>
                <c:pt idx="49">
                  <c:v>33.6</c:v>
                </c:pt>
                <c:pt idx="50">
                  <c:v>36</c:v>
                </c:pt>
                <c:pt idx="51">
                  <c:v>36.299999999999997</c:v>
                </c:pt>
                <c:pt idx="52">
                  <c:v>38.4</c:v>
                </c:pt>
                <c:pt idx="53">
                  <c:v>38.700000000000003</c:v>
                </c:pt>
                <c:pt idx="54">
                  <c:v>37.9</c:v>
                </c:pt>
                <c:pt idx="55">
                  <c:v>39.4</c:v>
                </c:pt>
                <c:pt idx="56">
                  <c:v>40.200000000000003</c:v>
                </c:pt>
                <c:pt idx="57">
                  <c:v>39.5</c:v>
                </c:pt>
                <c:pt idx="58">
                  <c:v>39.1</c:v>
                </c:pt>
                <c:pt idx="59">
                  <c:v>38.799999999999997</c:v>
                </c:pt>
                <c:pt idx="60">
                  <c:v>35</c:v>
                </c:pt>
                <c:pt idx="61">
                  <c:v>32.700000000000003</c:v>
                </c:pt>
                <c:pt idx="62">
                  <c:v>33.799999999999997</c:v>
                </c:pt>
                <c:pt idx="63">
                  <c:v>33.6</c:v>
                </c:pt>
                <c:pt idx="64">
                  <c:v>34.4</c:v>
                </c:pt>
                <c:pt idx="65">
                  <c:v>35.1</c:v>
                </c:pt>
                <c:pt idx="66">
                  <c:v>35.200000000000003</c:v>
                </c:pt>
                <c:pt idx="67">
                  <c:v>36.1</c:v>
                </c:pt>
                <c:pt idx="68">
                  <c:v>37.700000000000003</c:v>
                </c:pt>
                <c:pt idx="69">
                  <c:v>40.5</c:v>
                </c:pt>
                <c:pt idx="70">
                  <c:v>42.4</c:v>
                </c:pt>
                <c:pt idx="71">
                  <c:v>44</c:v>
                </c:pt>
                <c:pt idx="72">
                  <c:v>47</c:v>
                </c:pt>
                <c:pt idx="73">
                  <c:v>47</c:v>
                </c:pt>
                <c:pt idx="74">
                  <c:v>47.1</c:v>
                </c:pt>
                <c:pt idx="75">
                  <c:v>43.7</c:v>
                </c:pt>
                <c:pt idx="76">
                  <c:v>43</c:v>
                </c:pt>
                <c:pt idx="77">
                  <c:v>46.5</c:v>
                </c:pt>
                <c:pt idx="78">
                  <c:v>47.3</c:v>
                </c:pt>
                <c:pt idx="79">
                  <c:v>50</c:v>
                </c:pt>
                <c:pt idx="80">
                  <c:v>50.9</c:v>
                </c:pt>
                <c:pt idx="81">
                  <c:v>52.5</c:v>
                </c:pt>
                <c:pt idx="82">
                  <c:v>54.7</c:v>
                </c:pt>
                <c:pt idx="83">
                  <c:v>60.4</c:v>
                </c:pt>
                <c:pt idx="84">
                  <c:v>66.2</c:v>
                </c:pt>
                <c:pt idx="85">
                  <c:v>68.3</c:v>
                </c:pt>
                <c:pt idx="86">
                  <c:v>72.599999999999994</c:v>
                </c:pt>
                <c:pt idx="87">
                  <c:v>71.900000000000006</c:v>
                </c:pt>
                <c:pt idx="88">
                  <c:v>64.2</c:v>
                </c:pt>
                <c:pt idx="89">
                  <c:v>62.5</c:v>
                </c:pt>
                <c:pt idx="90">
                  <c:v>58.3</c:v>
                </c:pt>
                <c:pt idx="91">
                  <c:v>64.3</c:v>
                </c:pt>
                <c:pt idx="92">
                  <c:v>67.3</c:v>
                </c:pt>
                <c:pt idx="93">
                  <c:v>66.400000000000006</c:v>
                </c:pt>
                <c:pt idx="94">
                  <c:v>70.099999999999994</c:v>
                </c:pt>
                <c:pt idx="95">
                  <c:v>69.099999999999994</c:v>
                </c:pt>
                <c:pt idx="96">
                  <c:v>59.9</c:v>
                </c:pt>
                <c:pt idx="97">
                  <c:v>58.9</c:v>
                </c:pt>
                <c:pt idx="98">
                  <c:v>56.9</c:v>
                </c:pt>
                <c:pt idx="99">
                  <c:v>55.9</c:v>
                </c:pt>
                <c:pt idx="100">
                  <c:v>54.2</c:v>
                </c:pt>
                <c:pt idx="101">
                  <c:v>57.5</c:v>
                </c:pt>
                <c:pt idx="102">
                  <c:v>58.4</c:v>
                </c:pt>
                <c:pt idx="103">
                  <c:v>62.9</c:v>
                </c:pt>
                <c:pt idx="104">
                  <c:v>61.6</c:v>
                </c:pt>
                <c:pt idx="105">
                  <c:v>62.1</c:v>
                </c:pt>
                <c:pt idx="106">
                  <c:v>63.8</c:v>
                </c:pt>
                <c:pt idx="107">
                  <c:v>66.099999999999994</c:v>
                </c:pt>
                <c:pt idx="108">
                  <c:v>55.1</c:v>
                </c:pt>
                <c:pt idx="109">
                  <c:v>58.4</c:v>
                </c:pt>
                <c:pt idx="110">
                  <c:v>60.6</c:v>
                </c:pt>
                <c:pt idx="111">
                  <c:v>65.3</c:v>
                </c:pt>
                <c:pt idx="112">
                  <c:v>65.400000000000006</c:v>
                </c:pt>
                <c:pt idx="113">
                  <c:v>68</c:v>
                </c:pt>
                <c:pt idx="114">
                  <c:v>70.599999999999994</c:v>
                </c:pt>
                <c:pt idx="115">
                  <c:v>69.5</c:v>
                </c:pt>
                <c:pt idx="116">
                  <c:v>67.400000000000006</c:v>
                </c:pt>
                <c:pt idx="117">
                  <c:v>60</c:v>
                </c:pt>
                <c:pt idx="118">
                  <c:v>57.2</c:v>
                </c:pt>
                <c:pt idx="119">
                  <c:v>63.1</c:v>
                </c:pt>
                <c:pt idx="120">
                  <c:v>58.2</c:v>
                </c:pt>
                <c:pt idx="121">
                  <c:v>58.3</c:v>
                </c:pt>
                <c:pt idx="122">
                  <c:v>49.5</c:v>
                </c:pt>
                <c:pt idx="123">
                  <c:v>38.700000000000003</c:v>
                </c:pt>
                <c:pt idx="124">
                  <c:v>46.7</c:v>
                </c:pt>
                <c:pt idx="125">
                  <c:v>40.1</c:v>
                </c:pt>
                <c:pt idx="126">
                  <c:v>39.799999999999997</c:v>
                </c:pt>
                <c:pt idx="127">
                  <c:v>37.9</c:v>
                </c:pt>
                <c:pt idx="128">
                  <c:v>44.6</c:v>
                </c:pt>
                <c:pt idx="129">
                  <c:v>46.4</c:v>
                </c:pt>
                <c:pt idx="130">
                  <c:v>46.4</c:v>
                </c:pt>
                <c:pt idx="131">
                  <c:v>45.4</c:v>
                </c:pt>
                <c:pt idx="132">
                  <c:v>42.7</c:v>
                </c:pt>
                <c:pt idx="133">
                  <c:v>42.6</c:v>
                </c:pt>
                <c:pt idx="134">
                  <c:v>38.299999999999997</c:v>
                </c:pt>
                <c:pt idx="135">
                  <c:v>41.4</c:v>
                </c:pt>
                <c:pt idx="136">
                  <c:v>42.6</c:v>
                </c:pt>
                <c:pt idx="137">
                  <c:v>38.299999999999997</c:v>
                </c:pt>
                <c:pt idx="138">
                  <c:v>37.799999999999997</c:v>
                </c:pt>
                <c:pt idx="139">
                  <c:v>36.5</c:v>
                </c:pt>
                <c:pt idx="140">
                  <c:v>35.9</c:v>
                </c:pt>
                <c:pt idx="141">
                  <c:v>32.299999999999997</c:v>
                </c:pt>
                <c:pt idx="142">
                  <c:v>30</c:v>
                </c:pt>
                <c:pt idx="143">
                  <c:v>32.1</c:v>
                </c:pt>
                <c:pt idx="144">
                  <c:v>37</c:v>
                </c:pt>
                <c:pt idx="145">
                  <c:v>34.799999999999997</c:v>
                </c:pt>
                <c:pt idx="146">
                  <c:v>38.5</c:v>
                </c:pt>
                <c:pt idx="147">
                  <c:v>36.1</c:v>
                </c:pt>
                <c:pt idx="148">
                  <c:v>35.299999999999997</c:v>
                </c:pt>
                <c:pt idx="149">
                  <c:v>36.299999999999997</c:v>
                </c:pt>
                <c:pt idx="150">
                  <c:v>36.700000000000003</c:v>
                </c:pt>
                <c:pt idx="151">
                  <c:v>36.1</c:v>
                </c:pt>
                <c:pt idx="152">
                  <c:v>36.299999999999997</c:v>
                </c:pt>
                <c:pt idx="153">
                  <c:v>42.4</c:v>
                </c:pt>
                <c:pt idx="154">
                  <c:v>48.4</c:v>
                </c:pt>
                <c:pt idx="155">
                  <c:v>52.7</c:v>
                </c:pt>
                <c:pt idx="156">
                  <c:v>73.8</c:v>
                </c:pt>
                <c:pt idx="157">
                  <c:v>76.400000000000006</c:v>
                </c:pt>
                <c:pt idx="158">
                  <c:v>77.900000000000006</c:v>
                </c:pt>
                <c:pt idx="159">
                  <c:v>76.099999999999994</c:v>
                </c:pt>
                <c:pt idx="160">
                  <c:v>73.599999999999994</c:v>
                </c:pt>
                <c:pt idx="161">
                  <c:v>61.7</c:v>
                </c:pt>
                <c:pt idx="162">
                  <c:v>64.900000000000006</c:v>
                </c:pt>
                <c:pt idx="163">
                  <c:v>73.900000000000006</c:v>
                </c:pt>
                <c:pt idx="164">
                  <c:v>74.5</c:v>
                </c:pt>
                <c:pt idx="165">
                  <c:v>74.099999999999994</c:v>
                </c:pt>
                <c:pt idx="166">
                  <c:v>75.900000000000006</c:v>
                </c:pt>
                <c:pt idx="167">
                  <c:v>79.7</c:v>
                </c:pt>
                <c:pt idx="168">
                  <c:v>86.9</c:v>
                </c:pt>
                <c:pt idx="169">
                  <c:v>85.9</c:v>
                </c:pt>
                <c:pt idx="170">
                  <c:v>87.6</c:v>
                </c:pt>
                <c:pt idx="171">
                  <c:v>83.1</c:v>
                </c:pt>
                <c:pt idx="172">
                  <c:v>81.7</c:v>
                </c:pt>
                <c:pt idx="173">
                  <c:v>78.099999999999994</c:v>
                </c:pt>
                <c:pt idx="174">
                  <c:v>79.5</c:v>
                </c:pt>
                <c:pt idx="175">
                  <c:v>75.3</c:v>
                </c:pt>
                <c:pt idx="176">
                  <c:v>68.599999999999994</c:v>
                </c:pt>
                <c:pt idx="177">
                  <c:v>64.900000000000006</c:v>
                </c:pt>
                <c:pt idx="178">
                  <c:v>65.5</c:v>
                </c:pt>
                <c:pt idx="179">
                  <c:v>62.2</c:v>
                </c:pt>
                <c:pt idx="180">
                  <c:v>66</c:v>
                </c:pt>
                <c:pt idx="181">
                  <c:v>73.8</c:v>
                </c:pt>
                <c:pt idx="182">
                  <c:v>80.599999999999994</c:v>
                </c:pt>
                <c:pt idx="183">
                  <c:v>79.3</c:v>
                </c:pt>
                <c:pt idx="184">
                  <c:v>78.8</c:v>
                </c:pt>
                <c:pt idx="185">
                  <c:v>82.4</c:v>
                </c:pt>
                <c:pt idx="186">
                  <c:v>86.5</c:v>
                </c:pt>
                <c:pt idx="187">
                  <c:v>90.8</c:v>
                </c:pt>
                <c:pt idx="188">
                  <c:v>88.3</c:v>
                </c:pt>
                <c:pt idx="189">
                  <c:v>93.8</c:v>
                </c:pt>
                <c:pt idx="190">
                  <c:v>99.9</c:v>
                </c:pt>
                <c:pt idx="191">
                  <c:v>93.8</c:v>
                </c:pt>
                <c:pt idx="192">
                  <c:v>99.8</c:v>
                </c:pt>
                <c:pt idx="193">
                  <c:v>92.3</c:v>
                </c:pt>
                <c:pt idx="194">
                  <c:v>89.9</c:v>
                </c:pt>
                <c:pt idx="195">
                  <c:v>90.4</c:v>
                </c:pt>
                <c:pt idx="196">
                  <c:v>86.5</c:v>
                </c:pt>
                <c:pt idx="197">
                  <c:v>85.3</c:v>
                </c:pt>
                <c:pt idx="198">
                  <c:v>79.3</c:v>
                </c:pt>
                <c:pt idx="199">
                  <c:v>74.7</c:v>
                </c:pt>
                <c:pt idx="200">
                  <c:v>76.099999999999994</c:v>
                </c:pt>
                <c:pt idx="201">
                  <c:v>72.3</c:v>
                </c:pt>
                <c:pt idx="202">
                  <c:v>74.900000000000006</c:v>
                </c:pt>
                <c:pt idx="203">
                  <c:v>78.599999999999994</c:v>
                </c:pt>
                <c:pt idx="204">
                  <c:v>58.1</c:v>
                </c:pt>
                <c:pt idx="205">
                  <c:v>56.8</c:v>
                </c:pt>
                <c:pt idx="206">
                  <c:v>52.2</c:v>
                </c:pt>
                <c:pt idx="207">
                  <c:v>46.6</c:v>
                </c:pt>
                <c:pt idx="208">
                  <c:v>45.3</c:v>
                </c:pt>
                <c:pt idx="209">
                  <c:v>42.5</c:v>
                </c:pt>
                <c:pt idx="210">
                  <c:v>37.6</c:v>
                </c:pt>
                <c:pt idx="211">
                  <c:v>42.4</c:v>
                </c:pt>
                <c:pt idx="212">
                  <c:v>42.9</c:v>
                </c:pt>
                <c:pt idx="213">
                  <c:v>43.1</c:v>
                </c:pt>
                <c:pt idx="214">
                  <c:v>42.1</c:v>
                </c:pt>
                <c:pt idx="215">
                  <c:v>44.7</c:v>
                </c:pt>
                <c:pt idx="216">
                  <c:v>115.5</c:v>
                </c:pt>
                <c:pt idx="217">
                  <c:v>119.7</c:v>
                </c:pt>
                <c:pt idx="218">
                  <c:v>135.9</c:v>
                </c:pt>
                <c:pt idx="219">
                  <c:v>124.8</c:v>
                </c:pt>
                <c:pt idx="220">
                  <c:v>118.8</c:v>
                </c:pt>
                <c:pt idx="221">
                  <c:v>131</c:v>
                </c:pt>
                <c:pt idx="222">
                  <c:v>103.1</c:v>
                </c:pt>
                <c:pt idx="223">
                  <c:v>73.93405114401078</c:v>
                </c:pt>
                <c:pt idx="224">
                  <c:v>73.321621621621631</c:v>
                </c:pt>
                <c:pt idx="225">
                  <c:v>79.97622192866578</c:v>
                </c:pt>
                <c:pt idx="226">
                  <c:v>92.020172910662822</c:v>
                </c:pt>
                <c:pt idx="227">
                  <c:v>89.268465909090935</c:v>
                </c:pt>
                <c:pt idx="228">
                  <c:v>151.74832962138083</c:v>
                </c:pt>
                <c:pt idx="241">
                  <c:v>92.794835007173589</c:v>
                </c:pt>
                <c:pt idx="242">
                  <c:v>107.51236749116607</c:v>
                </c:pt>
                <c:pt idx="243">
                  <c:v>103.24083769633508</c:v>
                </c:pt>
                <c:pt idx="244">
                  <c:v>95.201048951048946</c:v>
                </c:pt>
                <c:pt idx="245">
                  <c:v>91.943143812709025</c:v>
                </c:pt>
                <c:pt idx="246">
                  <c:v>85.440650406504062</c:v>
                </c:pt>
                <c:pt idx="247">
                  <c:v>85.0815660685155</c:v>
                </c:pt>
                <c:pt idx="248">
                  <c:v>82.491856677524424</c:v>
                </c:pt>
                <c:pt idx="249">
                  <c:v>81.066770186335418</c:v>
                </c:pt>
                <c:pt idx="250">
                  <c:v>88.704113924050631</c:v>
                </c:pt>
                <c:pt idx="251">
                  <c:v>89.243464052287592</c:v>
                </c:pt>
                <c:pt idx="252">
                  <c:v>90.039215686274517</c:v>
                </c:pt>
                <c:pt idx="253">
                  <c:v>66.728813559322049</c:v>
                </c:pt>
                <c:pt idx="254">
                  <c:v>68.936201780415431</c:v>
                </c:pt>
                <c:pt idx="255">
                  <c:v>60.833333333333336</c:v>
                </c:pt>
                <c:pt idx="256">
                  <c:v>63.412095639943736</c:v>
                </c:pt>
                <c:pt idx="257">
                  <c:v>61.144055944055943</c:v>
                </c:pt>
                <c:pt idx="258">
                  <c:v>61.393678160919542</c:v>
                </c:pt>
                <c:pt idx="259">
                  <c:v>57.941260744985669</c:v>
                </c:pt>
                <c:pt idx="260">
                  <c:v>63.75488721804512</c:v>
                </c:pt>
                <c:pt idx="261">
                  <c:v>62.652616279069761</c:v>
                </c:pt>
                <c:pt idx="262">
                  <c:v>76.612280701754386</c:v>
                </c:pt>
                <c:pt idx="263">
                  <c:v>81.105734767025083</c:v>
                </c:pt>
                <c:pt idx="264">
                  <c:v>91.783185840707972</c:v>
                </c:pt>
                <c:pt idx="277">
                  <c:v>74.084148727984342</c:v>
                </c:pt>
                <c:pt idx="278">
                  <c:v>101.41602067183463</c:v>
                </c:pt>
                <c:pt idx="279">
                  <c:v>98.754950495049513</c:v>
                </c:pt>
                <c:pt idx="280">
                  <c:v>100.93532338308459</c:v>
                </c:pt>
                <c:pt idx="281">
                  <c:v>94.560196560196559</c:v>
                </c:pt>
                <c:pt idx="282">
                  <c:v>96.785024154589379</c:v>
                </c:pt>
                <c:pt idx="283">
                  <c:v>115.81714285714287</c:v>
                </c:pt>
                <c:pt idx="284">
                  <c:v>98.985714285714295</c:v>
                </c:pt>
                <c:pt idx="285">
                  <c:v>103.07657657657657</c:v>
                </c:pt>
                <c:pt idx="286">
                  <c:v>92.526838966202789</c:v>
                </c:pt>
                <c:pt idx="287">
                  <c:v>95.61688311688313</c:v>
                </c:pt>
                <c:pt idx="288">
                  <c:v>107.23853211009173</c:v>
                </c:pt>
                <c:pt idx="289">
                  <c:v>28.150883838383837</c:v>
                </c:pt>
                <c:pt idx="290">
                  <c:v>27.990240728692253</c:v>
                </c:pt>
                <c:pt idx="291">
                  <c:v>27.276203032300593</c:v>
                </c:pt>
                <c:pt idx="292">
                  <c:v>26.421329822251479</c:v>
                </c:pt>
                <c:pt idx="293">
                  <c:v>26.593007915567277</c:v>
                </c:pt>
                <c:pt idx="294">
                  <c:v>28.146112600536195</c:v>
                </c:pt>
                <c:pt idx="295">
                  <c:v>28.815683646112607</c:v>
                </c:pt>
                <c:pt idx="296">
                  <c:v>29.865410497981156</c:v>
                </c:pt>
                <c:pt idx="297">
                  <c:v>30.228010825439785</c:v>
                </c:pt>
                <c:pt idx="298">
                  <c:v>27.942894224529528</c:v>
                </c:pt>
                <c:pt idx="299">
                  <c:v>28.040312093628089</c:v>
                </c:pt>
                <c:pt idx="300">
                  <c:v>29.775000000000002</c:v>
                </c:pt>
                <c:pt idx="301">
                  <c:v>24.497553017944533</c:v>
                </c:pt>
                <c:pt idx="302">
                  <c:v>25.351098901098904</c:v>
                </c:pt>
                <c:pt idx="303">
                  <c:v>26.931149361465849</c:v>
                </c:pt>
                <c:pt idx="304">
                  <c:v>28.207323943661976</c:v>
                </c:pt>
                <c:pt idx="305">
                  <c:v>29.846327683615815</c:v>
                </c:pt>
                <c:pt idx="306">
                  <c:v>32.333715596330272</c:v>
                </c:pt>
                <c:pt idx="307">
                  <c:v>34.145968216598007</c:v>
                </c:pt>
                <c:pt idx="308">
                  <c:v>32.240718562874257</c:v>
                </c:pt>
                <c:pt idx="309">
                  <c:v>34.008009858287124</c:v>
                </c:pt>
                <c:pt idx="310">
                  <c:v>33.385185185185193</c:v>
                </c:pt>
                <c:pt idx="311">
                  <c:v>29.945298094652731</c:v>
                </c:pt>
                <c:pt idx="312">
                  <c:v>25.927094668117519</c:v>
                </c:pt>
                <c:pt idx="313">
                  <c:v>25.100877192982459</c:v>
                </c:pt>
                <c:pt idx="314">
                  <c:v>26.124515771997785</c:v>
                </c:pt>
                <c:pt idx="315">
                  <c:v>25.764013452914796</c:v>
                </c:pt>
                <c:pt idx="316">
                  <c:v>25.448198198198192</c:v>
                </c:pt>
                <c:pt idx="317">
                  <c:v>25.00508187464709</c:v>
                </c:pt>
                <c:pt idx="318">
                  <c:v>25.875424688561715</c:v>
                </c:pt>
                <c:pt idx="319">
                  <c:v>26.584937712344278</c:v>
                </c:pt>
                <c:pt idx="320">
                  <c:v>27.183638443935926</c:v>
                </c:pt>
                <c:pt idx="321">
                  <c:v>25.984278495227404</c:v>
                </c:pt>
                <c:pt idx="322">
                  <c:v>26.198521046643918</c:v>
                </c:pt>
                <c:pt idx="323">
                  <c:v>26.280251141552512</c:v>
                </c:pt>
                <c:pt idx="324">
                  <c:v>24.498702646600933</c:v>
                </c:pt>
                <c:pt idx="325">
                  <c:v>23.839583333333337</c:v>
                </c:pt>
                <c:pt idx="326">
                  <c:v>22.047792207792206</c:v>
                </c:pt>
                <c:pt idx="327">
                  <c:v>21.969963749352665</c:v>
                </c:pt>
                <c:pt idx="328">
                  <c:v>21.901656314699792</c:v>
                </c:pt>
                <c:pt idx="329">
                  <c:v>20.421923474663906</c:v>
                </c:pt>
                <c:pt idx="330">
                  <c:v>19.492219917012449</c:v>
                </c:pt>
                <c:pt idx="331">
                  <c:v>17.790866632070578</c:v>
                </c:pt>
                <c:pt idx="332">
                  <c:v>17.584719334719338</c:v>
                </c:pt>
                <c:pt idx="333">
                  <c:v>16.490389610389613</c:v>
                </c:pt>
                <c:pt idx="334">
                  <c:v>17.56767884714359</c:v>
                </c:pt>
                <c:pt idx="335">
                  <c:v>18.760460251046023</c:v>
                </c:pt>
                <c:pt idx="336">
                  <c:v>19.662650602409641</c:v>
                </c:pt>
                <c:pt idx="337">
                  <c:v>19.315099715099716</c:v>
                </c:pt>
                <c:pt idx="338">
                  <c:v>18.60331997710361</c:v>
                </c:pt>
                <c:pt idx="339">
                  <c:v>16.230199430199431</c:v>
                </c:pt>
                <c:pt idx="340">
                  <c:v>13.561752988047811</c:v>
                </c:pt>
                <c:pt idx="341">
                  <c:v>13.611490329920366</c:v>
                </c:pt>
                <c:pt idx="342">
                  <c:v>14.148148148148151</c:v>
                </c:pt>
                <c:pt idx="343">
                  <c:v>13.418753640069886</c:v>
                </c:pt>
                <c:pt idx="344">
                  <c:v>12.81951793062904</c:v>
                </c:pt>
                <c:pt idx="345">
                  <c:v>13.554224086279209</c:v>
                </c:pt>
                <c:pt idx="346">
                  <c:v>14.206541490006055</c:v>
                </c:pt>
                <c:pt idx="347">
                  <c:v>15.772841051314142</c:v>
                </c:pt>
                <c:pt idx="360">
                  <c:v>33.56090651558074</c:v>
                </c:pt>
                <c:pt idx="361">
                  <c:v>33.596843615494969</c:v>
                </c:pt>
                <c:pt idx="362">
                  <c:v>30.538781163434901</c:v>
                </c:pt>
                <c:pt idx="363">
                  <c:v>31.520110957004164</c:v>
                </c:pt>
                <c:pt idx="364">
                  <c:v>30.01392757660167</c:v>
                </c:pt>
                <c:pt idx="365">
                  <c:v>31.747922437673136</c:v>
                </c:pt>
                <c:pt idx="366">
                  <c:v>32.92622950819672</c:v>
                </c:pt>
                <c:pt idx="367">
                  <c:v>33.069425901201598</c:v>
                </c:pt>
                <c:pt idx="368">
                  <c:v>33.611764705882351</c:v>
                </c:pt>
                <c:pt idx="369">
                  <c:v>29.096038415366145</c:v>
                </c:pt>
                <c:pt idx="370">
                  <c:v>27.550996483001171</c:v>
                </c:pt>
                <c:pt idx="371">
                  <c:v>26.267877412031776</c:v>
                </c:pt>
                <c:pt idx="372">
                  <c:v>16.767491166077736</c:v>
                </c:pt>
                <c:pt idx="373">
                  <c:v>16.678749111584931</c:v>
                </c:pt>
                <c:pt idx="374">
                  <c:v>15.682236376503889</c:v>
                </c:pt>
                <c:pt idx="375">
                  <c:v>15.701916252661464</c:v>
                </c:pt>
                <c:pt idx="376">
                  <c:v>15.389323843416367</c:v>
                </c:pt>
                <c:pt idx="377">
                  <c:v>14.903202846975088</c:v>
                </c:pt>
                <c:pt idx="378">
                  <c:v>14.980085348506401</c:v>
                </c:pt>
                <c:pt idx="379">
                  <c:v>15.621179815209665</c:v>
                </c:pt>
                <c:pt idx="380">
                  <c:v>16.689313517338995</c:v>
                </c:pt>
                <c:pt idx="381">
                  <c:v>17.350537634408603</c:v>
                </c:pt>
                <c:pt idx="382">
                  <c:v>16.527220630372494</c:v>
                </c:pt>
                <c:pt idx="383">
                  <c:v>14.795275590551178</c:v>
                </c:pt>
                <c:pt idx="384">
                  <c:v>16.993076923076924</c:v>
                </c:pt>
                <c:pt idx="385">
                  <c:v>16.393798449612405</c:v>
                </c:pt>
                <c:pt idx="386">
                  <c:v>16.276875483372002</c:v>
                </c:pt>
                <c:pt idx="387">
                  <c:v>16.41190108191654</c:v>
                </c:pt>
                <c:pt idx="388">
                  <c:v>16.376153846153848</c:v>
                </c:pt>
                <c:pt idx="389">
                  <c:v>17.053199691595989</c:v>
                </c:pt>
                <c:pt idx="390">
                  <c:v>18.381649961449497</c:v>
                </c:pt>
                <c:pt idx="391">
                  <c:v>19.793553338449733</c:v>
                </c:pt>
                <c:pt idx="392">
                  <c:v>20.624710424710422</c:v>
                </c:pt>
                <c:pt idx="393">
                  <c:v>21.794499618029029</c:v>
                </c:pt>
                <c:pt idx="394">
                  <c:v>23.828006088280063</c:v>
                </c:pt>
                <c:pt idx="395">
                  <c:v>22.777609682299545</c:v>
                </c:pt>
                <c:pt idx="396">
                  <c:v>20.515214384508987</c:v>
                </c:pt>
                <c:pt idx="397">
                  <c:v>20.525773195876287</c:v>
                </c:pt>
                <c:pt idx="398">
                  <c:v>20.07506887052342</c:v>
                </c:pt>
                <c:pt idx="399">
                  <c:v>21.819318971507993</c:v>
                </c:pt>
                <c:pt idx="400">
                  <c:v>21.973030518097939</c:v>
                </c:pt>
                <c:pt idx="401">
                  <c:v>22.762482168330955</c:v>
                </c:pt>
                <c:pt idx="402">
                  <c:v>23.537960954446852</c:v>
                </c:pt>
                <c:pt idx="403">
                  <c:v>22.740713224368498</c:v>
                </c:pt>
                <c:pt idx="404">
                  <c:v>22.198513011152418</c:v>
                </c:pt>
                <c:pt idx="405">
                  <c:v>21.988059701492542</c:v>
                </c:pt>
                <c:pt idx="406">
                  <c:v>21.355182926829269</c:v>
                </c:pt>
                <c:pt idx="407">
                  <c:v>21.946277820414426</c:v>
                </c:pt>
                <c:pt idx="408">
                  <c:v>16.500547645125959</c:v>
                </c:pt>
                <c:pt idx="409">
                  <c:v>16.994416527079846</c:v>
                </c:pt>
                <c:pt idx="410">
                  <c:v>17.16355404640634</c:v>
                </c:pt>
                <c:pt idx="411">
                  <c:v>17.510017172295367</c:v>
                </c:pt>
                <c:pt idx="412">
                  <c:v>17.456761462565289</c:v>
                </c:pt>
                <c:pt idx="413">
                  <c:v>18.239789964994166</c:v>
                </c:pt>
                <c:pt idx="414">
                  <c:v>18.514420247204242</c:v>
                </c:pt>
                <c:pt idx="415">
                  <c:v>18.679738562091504</c:v>
                </c:pt>
                <c:pt idx="416">
                  <c:v>19.682170542635657</c:v>
                </c:pt>
                <c:pt idx="417">
                  <c:v>19.69638554216867</c:v>
                </c:pt>
                <c:pt idx="418">
                  <c:v>20.090964590964589</c:v>
                </c:pt>
                <c:pt idx="419">
                  <c:v>20.815965874466791</c:v>
                </c:pt>
                <c:pt idx="420">
                  <c:v>18.883146067415733</c:v>
                </c:pt>
                <c:pt idx="421">
                  <c:v>19.312428734321553</c:v>
                </c:pt>
                <c:pt idx="422">
                  <c:v>18.278669724770637</c:v>
                </c:pt>
                <c:pt idx="423">
                  <c:v>16.962551199531891</c:v>
                </c:pt>
                <c:pt idx="424">
                  <c:v>18.331550802139038</c:v>
                </c:pt>
                <c:pt idx="425">
                  <c:v>18.895895300416417</c:v>
                </c:pt>
                <c:pt idx="426">
                  <c:v>18.478051713770295</c:v>
                </c:pt>
                <c:pt idx="427">
                  <c:v>17.157862780813598</c:v>
                </c:pt>
                <c:pt idx="428">
                  <c:v>15.817177914110431</c:v>
                </c:pt>
                <c:pt idx="429">
                  <c:v>16.685785536159603</c:v>
                </c:pt>
                <c:pt idx="430">
                  <c:v>16.55852417302799</c:v>
                </c:pt>
                <c:pt idx="431">
                  <c:v>17.1031190324634</c:v>
                </c:pt>
                <c:pt idx="432">
                  <c:v>16.011046133853153</c:v>
                </c:pt>
                <c:pt idx="433">
                  <c:v>16.869479235332889</c:v>
                </c:pt>
                <c:pt idx="434">
                  <c:v>16.360946745562128</c:v>
                </c:pt>
                <c:pt idx="435">
                  <c:v>16.896879240162821</c:v>
                </c:pt>
                <c:pt idx="436">
                  <c:v>17.930248618784528</c:v>
                </c:pt>
                <c:pt idx="437">
                  <c:v>18.891228070175437</c:v>
                </c:pt>
                <c:pt idx="438">
                  <c:v>19.588818117480535</c:v>
                </c:pt>
                <c:pt idx="439">
                  <c:v>19.681883024251068</c:v>
                </c:pt>
                <c:pt idx="440">
                  <c:v>20.027877055039312</c:v>
                </c:pt>
                <c:pt idx="441">
                  <c:v>19.782420749279535</c:v>
                </c:pt>
                <c:pt idx="442">
                  <c:v>20.005192878338281</c:v>
                </c:pt>
                <c:pt idx="443">
                  <c:v>20.677991137370761</c:v>
                </c:pt>
                <c:pt idx="444">
                  <c:v>18.525226390685638</c:v>
                </c:pt>
                <c:pt idx="445">
                  <c:v>18.831270358306192</c:v>
                </c:pt>
                <c:pt idx="446">
                  <c:v>19.210491803278689</c:v>
                </c:pt>
                <c:pt idx="447">
                  <c:v>20.120284697508893</c:v>
                </c:pt>
                <c:pt idx="448">
                  <c:v>21.145588235294113</c:v>
                </c:pt>
                <c:pt idx="449">
                  <c:v>21.326246334310845</c:v>
                </c:pt>
                <c:pt idx="450">
                  <c:v>21.731024318349299</c:v>
                </c:pt>
                <c:pt idx="451">
                  <c:v>21.935151068533528</c:v>
                </c:pt>
                <c:pt idx="452">
                  <c:v>21.131851851851849</c:v>
                </c:pt>
                <c:pt idx="453">
                  <c:v>20.163115356355622</c:v>
                </c:pt>
                <c:pt idx="454">
                  <c:v>20.697916666666668</c:v>
                </c:pt>
                <c:pt idx="455">
                  <c:v>20.417655786350149</c:v>
                </c:pt>
                <c:pt idx="456">
                  <c:v>18.010652463382158</c:v>
                </c:pt>
                <c:pt idx="457">
                  <c:v>18.013422818791941</c:v>
                </c:pt>
                <c:pt idx="458">
                  <c:v>17.711693548387096</c:v>
                </c:pt>
                <c:pt idx="459">
                  <c:v>18.483916083916082</c:v>
                </c:pt>
                <c:pt idx="460">
                  <c:v>16.681254924432345</c:v>
                </c:pt>
                <c:pt idx="461">
                  <c:v>17.067760189098198</c:v>
                </c:pt>
                <c:pt idx="462">
                  <c:v>14.891458437746117</c:v>
                </c:pt>
                <c:pt idx="463">
                  <c:v>15.354570835421292</c:v>
                </c:pt>
                <c:pt idx="464">
                  <c:v>16.026808114113685</c:v>
                </c:pt>
                <c:pt idx="465">
                  <c:v>15.938183926371471</c:v>
                </c:pt>
                <c:pt idx="466">
                  <c:v>16.191469263188491</c:v>
                </c:pt>
                <c:pt idx="467">
                  <c:v>15.211316059142147</c:v>
                </c:pt>
                <c:pt idx="468">
                  <c:v>15.805547226386809</c:v>
                </c:pt>
                <c:pt idx="469">
                  <c:v>16.11831345187186</c:v>
                </c:pt>
                <c:pt idx="470">
                  <c:v>15.415828202432794</c:v>
                </c:pt>
                <c:pt idx="471">
                  <c:v>15.984706945909295</c:v>
                </c:pt>
                <c:pt idx="472">
                  <c:v>16.497129909365558</c:v>
                </c:pt>
                <c:pt idx="473">
                  <c:v>17.373397071097962</c:v>
                </c:pt>
                <c:pt idx="474">
                  <c:v>17.787069625095643</c:v>
                </c:pt>
                <c:pt idx="475">
                  <c:v>17.675566095471236</c:v>
                </c:pt>
                <c:pt idx="476">
                  <c:v>16.876542263774997</c:v>
                </c:pt>
                <c:pt idx="477">
                  <c:v>14.170019569471624</c:v>
                </c:pt>
                <c:pt idx="478">
                  <c:v>14.578547363472536</c:v>
                </c:pt>
                <c:pt idx="479">
                  <c:v>15.847733711048157</c:v>
                </c:pt>
                <c:pt idx="480">
                  <c:v>19.851177130044842</c:v>
                </c:pt>
                <c:pt idx="481">
                  <c:v>19.588749882419343</c:v>
                </c:pt>
                <c:pt idx="482">
                  <c:v>19.855263157894733</c:v>
                </c:pt>
                <c:pt idx="483">
                  <c:v>20.849895695050257</c:v>
                </c:pt>
                <c:pt idx="484">
                  <c:v>21.066736282513762</c:v>
                </c:pt>
                <c:pt idx="485">
                  <c:v>21.782867569384425</c:v>
                </c:pt>
                <c:pt idx="486">
                  <c:v>22.526875483371999</c:v>
                </c:pt>
                <c:pt idx="487">
                  <c:v>23.142479953060821</c:v>
                </c:pt>
                <c:pt idx="488">
                  <c:v>23.867496050552923</c:v>
                </c:pt>
                <c:pt idx="489">
                  <c:v>25.784022734449003</c:v>
                </c:pt>
                <c:pt idx="490">
                  <c:v>25.66564579153026</c:v>
                </c:pt>
                <c:pt idx="491">
                  <c:v>25.555903979238749</c:v>
                </c:pt>
                <c:pt idx="492">
                  <c:v>26.232032184407956</c:v>
                </c:pt>
                <c:pt idx="493">
                  <c:v>26.059748427672961</c:v>
                </c:pt>
                <c:pt idx="494">
                  <c:v>25.875539257981014</c:v>
                </c:pt>
                <c:pt idx="495">
                  <c:v>27.821262314604308</c:v>
                </c:pt>
                <c:pt idx="496">
                  <c:v>26.21895918808033</c:v>
                </c:pt>
                <c:pt idx="497">
                  <c:v>26.229215644368459</c:v>
                </c:pt>
                <c:pt idx="498">
                  <c:v>25.221374045801529</c:v>
                </c:pt>
                <c:pt idx="499">
                  <c:v>24.251355661881981</c:v>
                </c:pt>
                <c:pt idx="500">
                  <c:v>23.676290186125208</c:v>
                </c:pt>
                <c:pt idx="501">
                  <c:v>21.582782743878742</c:v>
                </c:pt>
                <c:pt idx="502">
                  <c:v>20.399999999999999</c:v>
                </c:pt>
                <c:pt idx="503">
                  <c:v>19.799999999999997</c:v>
                </c:pt>
                <c:pt idx="504">
                  <c:v>13.700000000000001</c:v>
                </c:pt>
                <c:pt idx="505">
                  <c:v>14.400000000000002</c:v>
                </c:pt>
                <c:pt idx="506">
                  <c:v>14.600000000000001</c:v>
                </c:pt>
                <c:pt idx="507">
                  <c:v>14.200000000000003</c:v>
                </c:pt>
                <c:pt idx="508">
                  <c:v>14.699999999999996</c:v>
                </c:pt>
                <c:pt idx="509">
                  <c:v>15.1</c:v>
                </c:pt>
                <c:pt idx="510">
                  <c:v>14.400000000000002</c:v>
                </c:pt>
                <c:pt idx="511">
                  <c:v>14.899999999999997</c:v>
                </c:pt>
                <c:pt idx="512">
                  <c:v>15</c:v>
                </c:pt>
                <c:pt idx="513">
                  <c:v>14.8</c:v>
                </c:pt>
                <c:pt idx="514">
                  <c:v>15</c:v>
                </c:pt>
                <c:pt idx="515">
                  <c:v>15.2</c:v>
                </c:pt>
                <c:pt idx="516">
                  <c:v>15.600000000000003</c:v>
                </c:pt>
                <c:pt idx="517">
                  <c:v>15.800000000000002</c:v>
                </c:pt>
                <c:pt idx="518">
                  <c:v>16</c:v>
                </c:pt>
                <c:pt idx="519">
                  <c:v>15.7</c:v>
                </c:pt>
                <c:pt idx="520">
                  <c:v>15.200000000000006</c:v>
                </c:pt>
                <c:pt idx="521">
                  <c:v>16</c:v>
                </c:pt>
                <c:pt idx="522">
                  <c:v>16.200000000000003</c:v>
                </c:pt>
                <c:pt idx="523">
                  <c:v>17</c:v>
                </c:pt>
                <c:pt idx="524">
                  <c:v>17.600000000000001</c:v>
                </c:pt>
                <c:pt idx="525">
                  <c:v>18.299999999999997</c:v>
                </c:pt>
                <c:pt idx="526">
                  <c:v>17.899999999999999</c:v>
                </c:pt>
                <c:pt idx="527">
                  <c:v>17.899999999999999</c:v>
                </c:pt>
                <c:pt idx="528">
                  <c:v>17.600000000000005</c:v>
                </c:pt>
                <c:pt idx="529">
                  <c:v>17.499999999999996</c:v>
                </c:pt>
                <c:pt idx="530">
                  <c:v>16.900000000000002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17-4A24-9892-0E073EEA9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339840"/>
        <c:axId val="547328864"/>
      </c:lineChart>
      <c:dateAx>
        <c:axId val="547339840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328864"/>
        <c:crosses val="autoZero"/>
        <c:auto val="1"/>
        <c:lblOffset val="100"/>
        <c:baseTimeUnit val="months"/>
        <c:majorUnit val="12"/>
        <c:majorTimeUnit val="months"/>
      </c:dateAx>
      <c:valAx>
        <c:axId val="54732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33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15-8</a:t>
            </a:r>
            <a:r>
              <a:rPr lang="ja-JP" altLang="en-US" b="1"/>
              <a:t>：シラー式</a:t>
            </a:r>
            <a:r>
              <a:rPr lang="en-US" altLang="ja-JP" b="1"/>
              <a:t>PER</a:t>
            </a:r>
            <a:r>
              <a:rPr lang="ja-JP" altLang="en-US" b="1"/>
              <a:t>の月次推移</a:t>
            </a:r>
            <a:endParaRPr lang="en-US" altLang="ja-JP" b="1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（出所：日本証券取引所、日本銀行のデータから作成）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原データ!$AC$126</c:f>
              <c:strCache>
                <c:ptCount val="1"/>
                <c:pt idx="0">
                  <c:v>PER（過去10年）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原データ!$AB$127:$AB$657</c:f>
              <c:numCache>
                <c:formatCode>yyyy"年"m"月";@</c:formatCode>
                <c:ptCount val="53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40210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  <c:pt idx="501">
                  <c:v>44621</c:v>
                </c:pt>
                <c:pt idx="502">
                  <c:v>44652</c:v>
                </c:pt>
                <c:pt idx="503">
                  <c:v>44682</c:v>
                </c:pt>
                <c:pt idx="504">
                  <c:v>44713</c:v>
                </c:pt>
                <c:pt idx="505">
                  <c:v>44743</c:v>
                </c:pt>
                <c:pt idx="506">
                  <c:v>44774</c:v>
                </c:pt>
                <c:pt idx="507">
                  <c:v>44805</c:v>
                </c:pt>
                <c:pt idx="508">
                  <c:v>44835</c:v>
                </c:pt>
                <c:pt idx="509">
                  <c:v>44866</c:v>
                </c:pt>
                <c:pt idx="510">
                  <c:v>44896</c:v>
                </c:pt>
                <c:pt idx="511">
                  <c:v>44927</c:v>
                </c:pt>
                <c:pt idx="512">
                  <c:v>44958</c:v>
                </c:pt>
                <c:pt idx="513">
                  <c:v>44986</c:v>
                </c:pt>
                <c:pt idx="514">
                  <c:v>45017</c:v>
                </c:pt>
                <c:pt idx="515">
                  <c:v>45047</c:v>
                </c:pt>
                <c:pt idx="516">
                  <c:v>45078</c:v>
                </c:pt>
                <c:pt idx="517">
                  <c:v>45108</c:v>
                </c:pt>
                <c:pt idx="518">
                  <c:v>45139</c:v>
                </c:pt>
                <c:pt idx="519">
                  <c:v>45170</c:v>
                </c:pt>
                <c:pt idx="520">
                  <c:v>45200</c:v>
                </c:pt>
                <c:pt idx="521">
                  <c:v>45231</c:v>
                </c:pt>
                <c:pt idx="522">
                  <c:v>45261</c:v>
                </c:pt>
                <c:pt idx="523">
                  <c:v>45292</c:v>
                </c:pt>
                <c:pt idx="524">
                  <c:v>45323</c:v>
                </c:pt>
                <c:pt idx="525">
                  <c:v>45352</c:v>
                </c:pt>
                <c:pt idx="526">
                  <c:v>45383</c:v>
                </c:pt>
                <c:pt idx="527">
                  <c:v>45413</c:v>
                </c:pt>
                <c:pt idx="528">
                  <c:v>45444</c:v>
                </c:pt>
                <c:pt idx="529">
                  <c:v>45474</c:v>
                </c:pt>
                <c:pt idx="530">
                  <c:v>45505</c:v>
                </c:pt>
              </c:numCache>
            </c:numRef>
          </c:cat>
          <c:val>
            <c:numRef>
              <c:f>原データ!$AC$127:$AC$657</c:f>
              <c:numCache>
                <c:formatCode>0.0_ </c:formatCode>
                <c:ptCount val="531"/>
                <c:pt idx="0">
                  <c:v>18.478306490463421</c:v>
                </c:pt>
                <c:pt idx="1">
                  <c:v>18.660280096934141</c:v>
                </c:pt>
                <c:pt idx="2">
                  <c:v>18.80496466396243</c:v>
                </c:pt>
                <c:pt idx="3">
                  <c:v>19.202417778543609</c:v>
                </c:pt>
                <c:pt idx="4">
                  <c:v>19.303831175003761</c:v>
                </c:pt>
                <c:pt idx="5">
                  <c:v>19.380981851718278</c:v>
                </c:pt>
                <c:pt idx="6">
                  <c:v>19.450192843422617</c:v>
                </c:pt>
                <c:pt idx="7">
                  <c:v>20.517414900358865</c:v>
                </c:pt>
                <c:pt idx="8">
                  <c:v>20.599514985514201</c:v>
                </c:pt>
                <c:pt idx="9">
                  <c:v>20.285341153101129</c:v>
                </c:pt>
                <c:pt idx="10">
                  <c:v>20.449999022714426</c:v>
                </c:pt>
                <c:pt idx="11">
                  <c:v>19.955391559336739</c:v>
                </c:pt>
                <c:pt idx="12">
                  <c:v>21.039903408872735</c:v>
                </c:pt>
                <c:pt idx="13">
                  <c:v>21.064091449726416</c:v>
                </c:pt>
                <c:pt idx="14">
                  <c:v>20.757986576477489</c:v>
                </c:pt>
                <c:pt idx="15">
                  <c:v>19.597017627277328</c:v>
                </c:pt>
                <c:pt idx="16">
                  <c:v>20.012477684971163</c:v>
                </c:pt>
                <c:pt idx="17">
                  <c:v>20.22815181093814</c:v>
                </c:pt>
                <c:pt idx="18">
                  <c:v>20.382178441130364</c:v>
                </c:pt>
                <c:pt idx="19">
                  <c:v>20.987527510962824</c:v>
                </c:pt>
                <c:pt idx="20">
                  <c:v>20.259425463502104</c:v>
                </c:pt>
                <c:pt idx="21">
                  <c:v>19.17111564966774</c:v>
                </c:pt>
                <c:pt idx="22">
                  <c:v>19.598992157856575</c:v>
                </c:pt>
                <c:pt idx="23">
                  <c:v>19.804337265903083</c:v>
                </c:pt>
                <c:pt idx="24">
                  <c:v>19.902927253911141</c:v>
                </c:pt>
                <c:pt idx="25">
                  <c:v>19.620601315147656</c:v>
                </c:pt>
                <c:pt idx="26">
                  <c:v>19.280530819700989</c:v>
                </c:pt>
                <c:pt idx="27">
                  <c:v>19.218575994579208</c:v>
                </c:pt>
                <c:pt idx="28">
                  <c:v>19.734193263547255</c:v>
                </c:pt>
                <c:pt idx="29">
                  <c:v>20.976467559169791</c:v>
                </c:pt>
                <c:pt idx="30">
                  <c:v>21.264680362577852</c:v>
                </c:pt>
                <c:pt idx="31">
                  <c:v>21.653862193733229</c:v>
                </c:pt>
                <c:pt idx="32">
                  <c:v>21.977072973311468</c:v>
                </c:pt>
                <c:pt idx="33">
                  <c:v>23.055261365678632</c:v>
                </c:pt>
                <c:pt idx="34">
                  <c:v>24.392378568629084</c:v>
                </c:pt>
                <c:pt idx="35">
                  <c:v>25.718810111395769</c:v>
                </c:pt>
                <c:pt idx="36">
                  <c:v>26.567950420250938</c:v>
                </c:pt>
                <c:pt idx="37">
                  <c:v>28.000424898902885</c:v>
                </c:pt>
                <c:pt idx="38">
                  <c:v>29.368674546390821</c:v>
                </c:pt>
                <c:pt idx="39">
                  <c:v>29.948033024373331</c:v>
                </c:pt>
                <c:pt idx="40">
                  <c:v>30.057784288956274</c:v>
                </c:pt>
                <c:pt idx="41">
                  <c:v>30.732001218603731</c:v>
                </c:pt>
                <c:pt idx="42">
                  <c:v>32.573916451821127</c:v>
                </c:pt>
                <c:pt idx="43">
                  <c:v>35.068097887901949</c:v>
                </c:pt>
                <c:pt idx="44">
                  <c:v>35.308854002736155</c:v>
                </c:pt>
                <c:pt idx="45">
                  <c:v>37.776861860566854</c:v>
                </c:pt>
                <c:pt idx="46">
                  <c:v>37.784871023375494</c:v>
                </c:pt>
                <c:pt idx="47">
                  <c:v>34.153798143949913</c:v>
                </c:pt>
                <c:pt idx="48">
                  <c:v>35.209171761130904</c:v>
                </c:pt>
                <c:pt idx="49">
                  <c:v>34.869328328835856</c:v>
                </c:pt>
                <c:pt idx="50">
                  <c:v>38.136053534718094</c:v>
                </c:pt>
                <c:pt idx="51">
                  <c:v>38.564877721220967</c:v>
                </c:pt>
                <c:pt idx="52">
                  <c:v>40.617917242627485</c:v>
                </c:pt>
                <c:pt idx="53">
                  <c:v>41.089488581275553</c:v>
                </c:pt>
                <c:pt idx="54">
                  <c:v>41.243665182934528</c:v>
                </c:pt>
                <c:pt idx="55">
                  <c:v>42.421368721969117</c:v>
                </c:pt>
                <c:pt idx="56">
                  <c:v>42.957202333045416</c:v>
                </c:pt>
                <c:pt idx="57">
                  <c:v>42.494379651526778</c:v>
                </c:pt>
                <c:pt idx="58">
                  <c:v>42.063886536869951</c:v>
                </c:pt>
                <c:pt idx="59">
                  <c:v>42.335114162880082</c:v>
                </c:pt>
                <c:pt idx="60">
                  <c:v>42.783461709302465</c:v>
                </c:pt>
                <c:pt idx="61">
                  <c:v>40.659008542244287</c:v>
                </c:pt>
                <c:pt idx="62">
                  <c:v>42.173250809251286</c:v>
                </c:pt>
                <c:pt idx="63">
                  <c:v>42.102968859028771</c:v>
                </c:pt>
                <c:pt idx="64">
                  <c:v>43.441760196216819</c:v>
                </c:pt>
                <c:pt idx="65">
                  <c:v>44.328359193956828</c:v>
                </c:pt>
                <c:pt idx="66">
                  <c:v>44.91710388323115</c:v>
                </c:pt>
                <c:pt idx="67">
                  <c:v>45.768458739691297</c:v>
                </c:pt>
                <c:pt idx="68">
                  <c:v>47.592052933608421</c:v>
                </c:pt>
                <c:pt idx="69">
                  <c:v>50.719752498395309</c:v>
                </c:pt>
                <c:pt idx="70">
                  <c:v>53.493268853512319</c:v>
                </c:pt>
                <c:pt idx="71">
                  <c:v>55.60682651016041</c:v>
                </c:pt>
                <c:pt idx="72">
                  <c:v>58.332170864489058</c:v>
                </c:pt>
                <c:pt idx="73">
                  <c:v>57.919777989258229</c:v>
                </c:pt>
                <c:pt idx="74">
                  <c:v>58.318937449071342</c:v>
                </c:pt>
                <c:pt idx="75">
                  <c:v>54.145427633843603</c:v>
                </c:pt>
                <c:pt idx="76">
                  <c:v>53.784973212372108</c:v>
                </c:pt>
                <c:pt idx="77">
                  <c:v>58.2021298958581</c:v>
                </c:pt>
                <c:pt idx="78">
                  <c:v>57.624000044643196</c:v>
                </c:pt>
                <c:pt idx="79">
                  <c:v>59.619054982841341</c:v>
                </c:pt>
                <c:pt idx="80">
                  <c:v>60.07339019814701</c:v>
                </c:pt>
                <c:pt idx="81">
                  <c:v>60.000739955700936</c:v>
                </c:pt>
                <c:pt idx="82">
                  <c:v>62.514172130257798</c:v>
                </c:pt>
                <c:pt idx="83">
                  <c:v>68.99511405162211</c:v>
                </c:pt>
                <c:pt idx="84">
                  <c:v>70.895456490192998</c:v>
                </c:pt>
                <c:pt idx="85">
                  <c:v>72.469911790810286</c:v>
                </c:pt>
                <c:pt idx="86">
                  <c:v>76.195682736530387</c:v>
                </c:pt>
                <c:pt idx="87">
                  <c:v>76.178371958365545</c:v>
                </c:pt>
                <c:pt idx="88">
                  <c:v>68.032130013860538</c:v>
                </c:pt>
                <c:pt idx="89">
                  <c:v>66.252482466447901</c:v>
                </c:pt>
                <c:pt idx="90">
                  <c:v>64.897076302754527</c:v>
                </c:pt>
                <c:pt idx="91">
                  <c:v>72.143343856154104</c:v>
                </c:pt>
                <c:pt idx="92">
                  <c:v>76.894687892123812</c:v>
                </c:pt>
                <c:pt idx="93">
                  <c:v>77.695781650602726</c:v>
                </c:pt>
                <c:pt idx="94">
                  <c:v>81.674000910134779</c:v>
                </c:pt>
                <c:pt idx="95">
                  <c:v>81.273373600331993</c:v>
                </c:pt>
                <c:pt idx="96">
                  <c:v>81.330059236933991</c:v>
                </c:pt>
                <c:pt idx="97">
                  <c:v>79.363849105646992</c:v>
                </c:pt>
                <c:pt idx="98">
                  <c:v>76.670745194276321</c:v>
                </c:pt>
                <c:pt idx="99">
                  <c:v>74.433010634493129</c:v>
                </c:pt>
                <c:pt idx="100">
                  <c:v>71.953968992737927</c:v>
                </c:pt>
                <c:pt idx="101">
                  <c:v>75.983459323496007</c:v>
                </c:pt>
                <c:pt idx="102">
                  <c:v>77.152028483815911</c:v>
                </c:pt>
                <c:pt idx="103">
                  <c:v>82.512929130973006</c:v>
                </c:pt>
                <c:pt idx="104">
                  <c:v>80.701484837638148</c:v>
                </c:pt>
                <c:pt idx="105">
                  <c:v>81.500033779939855</c:v>
                </c:pt>
                <c:pt idx="106">
                  <c:v>81.887455520865871</c:v>
                </c:pt>
                <c:pt idx="107">
                  <c:v>84.726197684706847</c:v>
                </c:pt>
                <c:pt idx="108">
                  <c:v>83.414948491027118</c:v>
                </c:pt>
                <c:pt idx="109">
                  <c:v>87.350516628464391</c:v>
                </c:pt>
                <c:pt idx="110">
                  <c:v>90.041460010581588</c:v>
                </c:pt>
                <c:pt idx="111">
                  <c:v>96.589519498581353</c:v>
                </c:pt>
                <c:pt idx="112">
                  <c:v>96.091485648456796</c:v>
                </c:pt>
                <c:pt idx="113">
                  <c:v>98.957199154272487</c:v>
                </c:pt>
                <c:pt idx="114">
                  <c:v>102.59730836944172</c:v>
                </c:pt>
                <c:pt idx="115">
                  <c:v>100.51446427698275</c:v>
                </c:pt>
                <c:pt idx="116">
                  <c:v>96.97598426848063</c:v>
                </c:pt>
                <c:pt idx="117">
                  <c:v>85.511176426490522</c:v>
                </c:pt>
                <c:pt idx="118">
                  <c:v>81.168291943351662</c:v>
                </c:pt>
                <c:pt idx="119">
                  <c:v>90.024050115896785</c:v>
                </c:pt>
                <c:pt idx="120">
                  <c:v>91.122187525265034</c:v>
                </c:pt>
                <c:pt idx="121">
                  <c:v>90.593468134364542</c:v>
                </c:pt>
                <c:pt idx="122">
                  <c:v>76.661753476207949</c:v>
                </c:pt>
                <c:pt idx="123">
                  <c:v>60.052014995400235</c:v>
                </c:pt>
                <c:pt idx="124">
                  <c:v>72.104139415135336</c:v>
                </c:pt>
                <c:pt idx="125">
                  <c:v>61.466822082889621</c:v>
                </c:pt>
                <c:pt idx="126">
                  <c:v>60.76452664393787</c:v>
                </c:pt>
                <c:pt idx="127">
                  <c:v>57.465386142844238</c:v>
                </c:pt>
                <c:pt idx="128">
                  <c:v>67.605893936756416</c:v>
                </c:pt>
                <c:pt idx="129">
                  <c:v>68.333410170833773</c:v>
                </c:pt>
                <c:pt idx="130">
                  <c:v>68.194314130840993</c:v>
                </c:pt>
                <c:pt idx="131">
                  <c:v>66.696795165568432</c:v>
                </c:pt>
                <c:pt idx="132">
                  <c:v>62.6646174896036</c:v>
                </c:pt>
                <c:pt idx="133">
                  <c:v>62.266663311000983</c:v>
                </c:pt>
                <c:pt idx="134">
                  <c:v>54.822490294903311</c:v>
                </c:pt>
                <c:pt idx="135">
                  <c:v>59.671762594307467</c:v>
                </c:pt>
                <c:pt idx="136">
                  <c:v>61.146822698476015</c:v>
                </c:pt>
                <c:pt idx="137">
                  <c:v>54.676408833639719</c:v>
                </c:pt>
                <c:pt idx="138">
                  <c:v>53.685926725449946</c:v>
                </c:pt>
                <c:pt idx="139">
                  <c:v>51.526459365162466</c:v>
                </c:pt>
                <c:pt idx="140">
                  <c:v>50.089814353318978</c:v>
                </c:pt>
                <c:pt idx="141">
                  <c:v>45.020035200566994</c:v>
                </c:pt>
                <c:pt idx="142">
                  <c:v>41.628300812027682</c:v>
                </c:pt>
                <c:pt idx="143">
                  <c:v>43.889597501322235</c:v>
                </c:pt>
                <c:pt idx="144">
                  <c:v>39.67157596071376</c:v>
                </c:pt>
                <c:pt idx="145">
                  <c:v>36.74960784360281</c:v>
                </c:pt>
                <c:pt idx="146">
                  <c:v>40.501303190521902</c:v>
                </c:pt>
                <c:pt idx="147">
                  <c:v>38.569741458983515</c:v>
                </c:pt>
                <c:pt idx="148">
                  <c:v>37.613530876944218</c:v>
                </c:pt>
                <c:pt idx="149">
                  <c:v>38.474473368557454</c:v>
                </c:pt>
                <c:pt idx="150">
                  <c:v>38.168281890996177</c:v>
                </c:pt>
                <c:pt idx="151">
                  <c:v>37.413635320982017</c:v>
                </c:pt>
                <c:pt idx="152">
                  <c:v>37.044857613357777</c:v>
                </c:pt>
                <c:pt idx="153">
                  <c:v>41.089625744953864</c:v>
                </c:pt>
                <c:pt idx="154">
                  <c:v>46.434146698960014</c:v>
                </c:pt>
                <c:pt idx="155">
                  <c:v>48.691561351949758</c:v>
                </c:pt>
                <c:pt idx="156">
                  <c:v>46.309797247362695</c:v>
                </c:pt>
                <c:pt idx="157">
                  <c:v>48.054567275765969</c:v>
                </c:pt>
                <c:pt idx="158">
                  <c:v>48.85583688600051</c:v>
                </c:pt>
                <c:pt idx="159">
                  <c:v>48.12424582192795</c:v>
                </c:pt>
                <c:pt idx="160">
                  <c:v>46.533160293310964</c:v>
                </c:pt>
                <c:pt idx="161">
                  <c:v>39.180197971734295</c:v>
                </c:pt>
                <c:pt idx="162">
                  <c:v>40.934420230496855</c:v>
                </c:pt>
                <c:pt idx="163">
                  <c:v>46.531846210986131</c:v>
                </c:pt>
                <c:pt idx="164">
                  <c:v>46.790569859351926</c:v>
                </c:pt>
                <c:pt idx="165">
                  <c:v>46.012212566870247</c:v>
                </c:pt>
                <c:pt idx="166">
                  <c:v>47.025919592025666</c:v>
                </c:pt>
                <c:pt idx="167">
                  <c:v>48.528942487498881</c:v>
                </c:pt>
                <c:pt idx="168">
                  <c:v>49.322833969340351</c:v>
                </c:pt>
                <c:pt idx="169">
                  <c:v>48.49581110019507</c:v>
                </c:pt>
                <c:pt idx="170">
                  <c:v>47.070981978365666</c:v>
                </c:pt>
                <c:pt idx="171">
                  <c:v>44.802637105114606</c:v>
                </c:pt>
                <c:pt idx="172">
                  <c:v>44.904812202537457</c:v>
                </c:pt>
                <c:pt idx="173">
                  <c:v>42.848010662443372</c:v>
                </c:pt>
                <c:pt idx="174">
                  <c:v>44.056236669975739</c:v>
                </c:pt>
                <c:pt idx="175">
                  <c:v>41.497614681477643</c:v>
                </c:pt>
                <c:pt idx="176">
                  <c:v>37.863231194798587</c:v>
                </c:pt>
                <c:pt idx="177">
                  <c:v>36.379011243733721</c:v>
                </c:pt>
                <c:pt idx="178">
                  <c:v>36.528134920431441</c:v>
                </c:pt>
                <c:pt idx="179">
                  <c:v>33.954732933166653</c:v>
                </c:pt>
                <c:pt idx="180">
                  <c:v>32.746129138448104</c:v>
                </c:pt>
                <c:pt idx="181">
                  <c:v>36.341683262744183</c:v>
                </c:pt>
                <c:pt idx="182">
                  <c:v>39.353815288208281</c:v>
                </c:pt>
                <c:pt idx="183">
                  <c:v>39.003611522603023</c:v>
                </c:pt>
                <c:pt idx="184">
                  <c:v>39.04672657222806</c:v>
                </c:pt>
                <c:pt idx="185">
                  <c:v>40.932269248082463</c:v>
                </c:pt>
                <c:pt idx="186">
                  <c:v>43.634583903531954</c:v>
                </c:pt>
                <c:pt idx="187">
                  <c:v>45.745072177649327</c:v>
                </c:pt>
                <c:pt idx="188">
                  <c:v>44.559033237384746</c:v>
                </c:pt>
                <c:pt idx="189">
                  <c:v>46.380542627403806</c:v>
                </c:pt>
                <c:pt idx="190">
                  <c:v>49.987556114039975</c:v>
                </c:pt>
                <c:pt idx="191">
                  <c:v>49.396239467729323</c:v>
                </c:pt>
                <c:pt idx="192">
                  <c:v>50.361745466542651</c:v>
                </c:pt>
                <c:pt idx="193">
                  <c:v>46.423906040028555</c:v>
                </c:pt>
                <c:pt idx="194">
                  <c:v>45.301317616165321</c:v>
                </c:pt>
                <c:pt idx="195">
                  <c:v>47.461563338868373</c:v>
                </c:pt>
                <c:pt idx="196">
                  <c:v>45.508000672477174</c:v>
                </c:pt>
                <c:pt idx="197">
                  <c:v>45.013934406469765</c:v>
                </c:pt>
                <c:pt idx="198">
                  <c:v>41.92676320477289</c:v>
                </c:pt>
                <c:pt idx="199">
                  <c:v>39.998846183297807</c:v>
                </c:pt>
                <c:pt idx="200">
                  <c:v>39.977071111909012</c:v>
                </c:pt>
                <c:pt idx="201">
                  <c:v>38.841963272836736</c:v>
                </c:pt>
                <c:pt idx="202">
                  <c:v>39.775497026649127</c:v>
                </c:pt>
                <c:pt idx="203">
                  <c:v>42.056240191409643</c:v>
                </c:pt>
                <c:pt idx="204">
                  <c:v>42.937475670300323</c:v>
                </c:pt>
                <c:pt idx="205">
                  <c:v>42.170972575244768</c:v>
                </c:pt>
                <c:pt idx="206">
                  <c:v>38.334487725090995</c:v>
                </c:pt>
                <c:pt idx="207">
                  <c:v>35.48277222853433</c:v>
                </c:pt>
                <c:pt idx="208">
                  <c:v>34.636607896180998</c:v>
                </c:pt>
                <c:pt idx="209">
                  <c:v>32.591369202172267</c:v>
                </c:pt>
                <c:pt idx="210">
                  <c:v>29.280723395982676</c:v>
                </c:pt>
                <c:pt idx="211">
                  <c:v>33.11655102218463</c:v>
                </c:pt>
                <c:pt idx="212">
                  <c:v>33.875834063993921</c:v>
                </c:pt>
                <c:pt idx="213">
                  <c:v>33.750946638424033</c:v>
                </c:pt>
                <c:pt idx="214">
                  <c:v>32.930275798376222</c:v>
                </c:pt>
                <c:pt idx="215">
                  <c:v>33.301198420686788</c:v>
                </c:pt>
                <c:pt idx="216">
                  <c:v>33.704443285138709</c:v>
                </c:pt>
                <c:pt idx="217">
                  <c:v>35.202055799383068</c:v>
                </c:pt>
                <c:pt idx="218">
                  <c:v>31.117338262681447</c:v>
                </c:pt>
                <c:pt idx="219">
                  <c:v>29.522482446214767</c:v>
                </c:pt>
                <c:pt idx="220">
                  <c:v>28.925028532652114</c:v>
                </c:pt>
                <c:pt idx="221">
                  <c:v>32.385508086415506</c:v>
                </c:pt>
                <c:pt idx="222">
                  <c:v>31.246399569810944</c:v>
                </c:pt>
                <c:pt idx="223">
                  <c:v>32.467779371565072</c:v>
                </c:pt>
                <c:pt idx="224">
                  <c:v>32.331622285137655</c:v>
                </c:pt>
                <c:pt idx="225">
                  <c:v>36.372168249793496</c:v>
                </c:pt>
                <c:pt idx="226">
                  <c:v>38.767367328526291</c:v>
                </c:pt>
                <c:pt idx="227">
                  <c:v>38.389480528969415</c:v>
                </c:pt>
                <c:pt idx="228">
                  <c:v>42.112690315316755</c:v>
                </c:pt>
                <c:pt idx="229">
                  <c:v>43.736050614392873</c:v>
                </c:pt>
                <c:pt idx="230">
                  <c:v>42.382614226227126</c:v>
                </c:pt>
                <c:pt idx="231">
                  <c:v>43.393278959187853</c:v>
                </c:pt>
                <c:pt idx="232">
                  <c:v>43.692677146255782</c:v>
                </c:pt>
                <c:pt idx="233">
                  <c:v>44.899030036370469</c:v>
                </c:pt>
                <c:pt idx="234">
                  <c:v>46.973617781160222</c:v>
                </c:pt>
                <c:pt idx="235">
                  <c:v>47.982161076604321</c:v>
                </c:pt>
                <c:pt idx="236">
                  <c:v>48.648480424651162</c:v>
                </c:pt>
                <c:pt idx="237">
                  <c:v>49.856792224715264</c:v>
                </c:pt>
                <c:pt idx="238">
                  <c:v>49.367870557702545</c:v>
                </c:pt>
                <c:pt idx="239">
                  <c:v>48.980346763822304</c:v>
                </c:pt>
                <c:pt idx="240">
                  <c:v>52.833299458681864</c:v>
                </c:pt>
                <c:pt idx="241">
                  <c:v>48.890168978073909</c:v>
                </c:pt>
                <c:pt idx="242">
                  <c:v>46.646462924063471</c:v>
                </c:pt>
                <c:pt idx="243">
                  <c:v>46.094232324938261</c:v>
                </c:pt>
                <c:pt idx="244">
                  <c:v>43.317704744072088</c:v>
                </c:pt>
                <c:pt idx="245">
                  <c:v>44.466216809886355</c:v>
                </c:pt>
                <c:pt idx="246">
                  <c:v>43.119677442407244</c:v>
                </c:pt>
                <c:pt idx="247">
                  <c:v>43.6165051881351</c:v>
                </c:pt>
                <c:pt idx="248">
                  <c:v>42.999965406955866</c:v>
                </c:pt>
                <c:pt idx="249">
                  <c:v>45.067087264271152</c:v>
                </c:pt>
                <c:pt idx="250">
                  <c:v>49.276593352525595</c:v>
                </c:pt>
                <c:pt idx="251">
                  <c:v>48.853811366151831</c:v>
                </c:pt>
                <c:pt idx="252">
                  <c:v>50.17395144835757</c:v>
                </c:pt>
                <c:pt idx="253">
                  <c:v>47.3438021559787</c:v>
                </c:pt>
                <c:pt idx="254">
                  <c:v>43.736122286354934</c:v>
                </c:pt>
                <c:pt idx="255">
                  <c:v>41.220910666394424</c:v>
                </c:pt>
                <c:pt idx="256">
                  <c:v>44.162947584445639</c:v>
                </c:pt>
                <c:pt idx="257">
                  <c:v>43.557040022835189</c:v>
                </c:pt>
                <c:pt idx="258">
                  <c:v>43.319980657013588</c:v>
                </c:pt>
                <c:pt idx="259">
                  <c:v>41.81947501767722</c:v>
                </c:pt>
                <c:pt idx="260">
                  <c:v>44.588791410704872</c:v>
                </c:pt>
                <c:pt idx="261">
                  <c:v>46.116005355189408</c:v>
                </c:pt>
                <c:pt idx="262">
                  <c:v>47.693834695636205</c:v>
                </c:pt>
                <c:pt idx="263">
                  <c:v>50.361583283171491</c:v>
                </c:pt>
                <c:pt idx="264">
                  <c:v>46.905901400892795</c:v>
                </c:pt>
                <c:pt idx="265">
                  <c:v>45.860186607706602</c:v>
                </c:pt>
                <c:pt idx="266">
                  <c:v>44.622467449189763</c:v>
                </c:pt>
                <c:pt idx="267">
                  <c:v>44.963382733156493</c:v>
                </c:pt>
                <c:pt idx="268">
                  <c:v>43.36374020950435</c:v>
                </c:pt>
                <c:pt idx="269">
                  <c:v>45.040170477907246</c:v>
                </c:pt>
                <c:pt idx="270">
                  <c:v>43.944664639613549</c:v>
                </c:pt>
                <c:pt idx="271">
                  <c:v>44.45991948249673</c:v>
                </c:pt>
                <c:pt idx="272">
                  <c:v>47.01724442547161</c:v>
                </c:pt>
                <c:pt idx="273">
                  <c:v>47.776036170275354</c:v>
                </c:pt>
                <c:pt idx="274">
                  <c:v>50.58697303938407</c:v>
                </c:pt>
                <c:pt idx="275">
                  <c:v>55.092040773564499</c:v>
                </c:pt>
                <c:pt idx="276">
                  <c:v>60.143402517153518</c:v>
                </c:pt>
                <c:pt idx="277">
                  <c:v>61.854576415669136</c:v>
                </c:pt>
                <c:pt idx="278">
                  <c:v>64.860756648194524</c:v>
                </c:pt>
                <c:pt idx="279">
                  <c:v>66.689400049993495</c:v>
                </c:pt>
                <c:pt idx="280">
                  <c:v>68.76186279275916</c:v>
                </c:pt>
                <c:pt idx="281">
                  <c:v>65.914451116962539</c:v>
                </c:pt>
                <c:pt idx="282">
                  <c:v>69.35071717355008</c:v>
                </c:pt>
                <c:pt idx="283">
                  <c:v>70.897302575902046</c:v>
                </c:pt>
                <c:pt idx="284">
                  <c:v>73.411422991495456</c:v>
                </c:pt>
                <c:pt idx="285">
                  <c:v>81.556338614564268</c:v>
                </c:pt>
                <c:pt idx="286">
                  <c:v>83.544151806252898</c:v>
                </c:pt>
                <c:pt idx="287">
                  <c:v>80.169533815085501</c:v>
                </c:pt>
                <c:pt idx="288">
                  <c:v>85.448783953212171</c:v>
                </c:pt>
                <c:pt idx="289">
                  <c:v>80.477176533429315</c:v>
                </c:pt>
                <c:pt idx="290">
                  <c:v>77.084232064934213</c:v>
                </c:pt>
                <c:pt idx="291">
                  <c:v>73.556742018648265</c:v>
                </c:pt>
                <c:pt idx="292">
                  <c:v>70.880583202473204</c:v>
                </c:pt>
                <c:pt idx="293">
                  <c:v>70.664903327664149</c:v>
                </c:pt>
                <c:pt idx="294">
                  <c:v>73.247519222994271</c:v>
                </c:pt>
                <c:pt idx="295">
                  <c:v>74.537449282478349</c:v>
                </c:pt>
                <c:pt idx="296">
                  <c:v>76.407078234946354</c:v>
                </c:pt>
                <c:pt idx="297">
                  <c:v>76.333335694773879</c:v>
                </c:pt>
                <c:pt idx="298">
                  <c:v>72.717046460140722</c:v>
                </c:pt>
                <c:pt idx="299">
                  <c:v>72.423591021705931</c:v>
                </c:pt>
                <c:pt idx="300">
                  <c:v>73.551195942999925</c:v>
                </c:pt>
                <c:pt idx="301">
                  <c:v>73.896115127935104</c:v>
                </c:pt>
                <c:pt idx="302">
                  <c:v>74.635047208015351</c:v>
                </c:pt>
                <c:pt idx="303">
                  <c:v>77.493108589249857</c:v>
                </c:pt>
                <c:pt idx="304">
                  <c:v>78.970473770402592</c:v>
                </c:pt>
                <c:pt idx="305">
                  <c:v>82.445433812243749</c:v>
                </c:pt>
                <c:pt idx="306">
                  <c:v>86.949486889862925</c:v>
                </c:pt>
                <c:pt idx="307">
                  <c:v>88.53046836971312</c:v>
                </c:pt>
                <c:pt idx="308">
                  <c:v>81.186072000947831</c:v>
                </c:pt>
                <c:pt idx="309">
                  <c:v>82.525557221834461</c:v>
                </c:pt>
                <c:pt idx="310">
                  <c:v>79.954073936729557</c:v>
                </c:pt>
                <c:pt idx="311">
                  <c:v>71.114298845092691</c:v>
                </c:pt>
                <c:pt idx="312">
                  <c:v>68.825205576676439</c:v>
                </c:pt>
                <c:pt idx="313">
                  <c:v>65.111305254899264</c:v>
                </c:pt>
                <c:pt idx="314">
                  <c:v>66.267121222612062</c:v>
                </c:pt>
                <c:pt idx="315">
                  <c:v>63.80564569883704</c:v>
                </c:pt>
                <c:pt idx="316">
                  <c:v>62.496808526803655</c:v>
                </c:pt>
                <c:pt idx="317">
                  <c:v>60.753449771912038</c:v>
                </c:pt>
                <c:pt idx="318">
                  <c:v>62.139710054967956</c:v>
                </c:pt>
                <c:pt idx="319">
                  <c:v>63.293814882939245</c:v>
                </c:pt>
                <c:pt idx="320">
                  <c:v>63.50934235188469</c:v>
                </c:pt>
                <c:pt idx="321">
                  <c:v>61.316899869027488</c:v>
                </c:pt>
                <c:pt idx="322">
                  <c:v>59.957958528563239</c:v>
                </c:pt>
                <c:pt idx="323">
                  <c:v>59.33141007117765</c:v>
                </c:pt>
                <c:pt idx="324">
                  <c:v>60.413814278963514</c:v>
                </c:pt>
                <c:pt idx="325">
                  <c:v>57.89167328809728</c:v>
                </c:pt>
                <c:pt idx="326">
                  <c:v>53.315083269885555</c:v>
                </c:pt>
                <c:pt idx="327">
                  <c:v>53.061994371995198</c:v>
                </c:pt>
                <c:pt idx="328">
                  <c:v>52.488856820972721</c:v>
                </c:pt>
                <c:pt idx="329">
                  <c:v>48.643006089021995</c:v>
                </c:pt>
                <c:pt idx="330">
                  <c:v>45.923707143102114</c:v>
                </c:pt>
                <c:pt idx="331">
                  <c:v>41.572019604698717</c:v>
                </c:pt>
                <c:pt idx="332">
                  <c:v>40.642122532781357</c:v>
                </c:pt>
                <c:pt idx="333">
                  <c:v>37.774690081605442</c:v>
                </c:pt>
                <c:pt idx="334">
                  <c:v>40.07857727334256</c:v>
                </c:pt>
                <c:pt idx="335">
                  <c:v>41.431218319271679</c:v>
                </c:pt>
                <c:pt idx="336">
                  <c:v>38.803809460557609</c:v>
                </c:pt>
                <c:pt idx="337">
                  <c:v>37.142056200999619</c:v>
                </c:pt>
                <c:pt idx="338">
                  <c:v>35.158218191986229</c:v>
                </c:pt>
                <c:pt idx="339">
                  <c:v>30.655356307430633</c:v>
                </c:pt>
                <c:pt idx="340">
                  <c:v>25.831929711816084</c:v>
                </c:pt>
                <c:pt idx="341">
                  <c:v>26.111570122319218</c:v>
                </c:pt>
                <c:pt idx="342">
                  <c:v>27.141153952953786</c:v>
                </c:pt>
                <c:pt idx="343">
                  <c:v>25.342444651769561</c:v>
                </c:pt>
                <c:pt idx="344">
                  <c:v>23.89819697168733</c:v>
                </c:pt>
                <c:pt idx="345">
                  <c:v>24.639910340968264</c:v>
                </c:pt>
                <c:pt idx="346">
                  <c:v>25.483710144307224</c:v>
                </c:pt>
                <c:pt idx="347">
                  <c:v>27.277384964942158</c:v>
                </c:pt>
                <c:pt idx="348">
                  <c:v>29.098052935187162</c:v>
                </c:pt>
                <c:pt idx="349">
                  <c:v>29.056649631002486</c:v>
                </c:pt>
                <c:pt idx="350">
                  <c:v>29.721672418857256</c:v>
                </c:pt>
                <c:pt idx="351">
                  <c:v>28.200988132544566</c:v>
                </c:pt>
                <c:pt idx="352">
                  <c:v>27.310330500771798</c:v>
                </c:pt>
                <c:pt idx="353">
                  <c:v>25.039239042004777</c:v>
                </c:pt>
                <c:pt idx="354">
                  <c:v>26.572522478752415</c:v>
                </c:pt>
                <c:pt idx="355">
                  <c:v>26.166233095116208</c:v>
                </c:pt>
                <c:pt idx="356">
                  <c:v>26.055478548064574</c:v>
                </c:pt>
                <c:pt idx="357">
                  <c:v>28.396020420176526</c:v>
                </c:pt>
                <c:pt idx="358">
                  <c:v>28.910091351749266</c:v>
                </c:pt>
                <c:pt idx="359">
                  <c:v>26.015214103569303</c:v>
                </c:pt>
                <c:pt idx="360">
                  <c:v>25.174271674872845</c:v>
                </c:pt>
                <c:pt idx="361">
                  <c:v>24.880442082539922</c:v>
                </c:pt>
                <c:pt idx="362">
                  <c:v>23.418962712416402</c:v>
                </c:pt>
                <c:pt idx="363">
                  <c:v>24.106953546536957</c:v>
                </c:pt>
                <c:pt idx="364">
                  <c:v>22.854642196610826</c:v>
                </c:pt>
                <c:pt idx="365">
                  <c:v>24.309491123433819</c:v>
                </c:pt>
                <c:pt idx="366">
                  <c:v>25.405582755681333</c:v>
                </c:pt>
                <c:pt idx="367">
                  <c:v>25.97422054594163</c:v>
                </c:pt>
                <c:pt idx="368">
                  <c:v>26.904745227069313</c:v>
                </c:pt>
                <c:pt idx="369">
                  <c:v>25.194615075755596</c:v>
                </c:pt>
                <c:pt idx="370">
                  <c:v>24.192198132657172</c:v>
                </c:pt>
                <c:pt idx="371">
                  <c:v>23.82129130073448</c:v>
                </c:pt>
                <c:pt idx="372">
                  <c:v>24.261250113741827</c:v>
                </c:pt>
                <c:pt idx="373">
                  <c:v>23.802306813809921</c:v>
                </c:pt>
                <c:pt idx="374">
                  <c:v>22.365090928594004</c:v>
                </c:pt>
                <c:pt idx="375">
                  <c:v>22.250241301802632</c:v>
                </c:pt>
                <c:pt idx="376">
                  <c:v>21.801461101271574</c:v>
                </c:pt>
                <c:pt idx="377">
                  <c:v>21.018718485899225</c:v>
                </c:pt>
                <c:pt idx="378">
                  <c:v>21.023627327976083</c:v>
                </c:pt>
                <c:pt idx="379">
                  <c:v>21.839267592078627</c:v>
                </c:pt>
                <c:pt idx="380">
                  <c:v>23.247759210342398</c:v>
                </c:pt>
                <c:pt idx="381">
                  <c:v>23.611646522703751</c:v>
                </c:pt>
                <c:pt idx="382">
                  <c:v>22.408717196433095</c:v>
                </c:pt>
                <c:pt idx="383">
                  <c:v>20.025388683117615</c:v>
                </c:pt>
                <c:pt idx="384">
                  <c:v>21.369954280054309</c:v>
                </c:pt>
                <c:pt idx="385">
                  <c:v>20.208052812509838</c:v>
                </c:pt>
                <c:pt idx="386">
                  <c:v>19.758369534866947</c:v>
                </c:pt>
                <c:pt idx="387">
                  <c:v>19.557967513894564</c:v>
                </c:pt>
                <c:pt idx="388">
                  <c:v>19.376084750537082</c:v>
                </c:pt>
                <c:pt idx="389">
                  <c:v>19.838945074645203</c:v>
                </c:pt>
                <c:pt idx="390">
                  <c:v>20.971049621978011</c:v>
                </c:pt>
                <c:pt idx="391">
                  <c:v>22.294842723979784</c:v>
                </c:pt>
                <c:pt idx="392">
                  <c:v>22.653678573015135</c:v>
                </c:pt>
                <c:pt idx="393">
                  <c:v>23.83023721089495</c:v>
                </c:pt>
                <c:pt idx="394">
                  <c:v>25.707264138352617</c:v>
                </c:pt>
                <c:pt idx="395">
                  <c:v>24.386774432576509</c:v>
                </c:pt>
                <c:pt idx="396">
                  <c:v>23.72629615547396</c:v>
                </c:pt>
                <c:pt idx="397">
                  <c:v>23.624405928743336</c:v>
                </c:pt>
                <c:pt idx="398">
                  <c:v>22.833556320487315</c:v>
                </c:pt>
                <c:pt idx="399">
                  <c:v>24.362835551900965</c:v>
                </c:pt>
                <c:pt idx="400">
                  <c:v>23.920714186207206</c:v>
                </c:pt>
                <c:pt idx="401">
                  <c:v>24.505654585648166</c:v>
                </c:pt>
                <c:pt idx="402">
                  <c:v>24.774661405380776</c:v>
                </c:pt>
                <c:pt idx="403">
                  <c:v>23.107477817428411</c:v>
                </c:pt>
                <c:pt idx="404">
                  <c:v>22.459030207835347</c:v>
                </c:pt>
                <c:pt idx="405">
                  <c:v>22.044649800090731</c:v>
                </c:pt>
                <c:pt idx="406">
                  <c:v>20.278248723934635</c:v>
                </c:pt>
                <c:pt idx="407">
                  <c:v>20.538900275162359</c:v>
                </c:pt>
                <c:pt idx="408">
                  <c:v>21.447638542645237</c:v>
                </c:pt>
                <c:pt idx="409">
                  <c:v>21.578124917770587</c:v>
                </c:pt>
                <c:pt idx="410">
                  <c:v>21.513550632497427</c:v>
                </c:pt>
                <c:pt idx="411">
                  <c:v>21.711519232100216</c:v>
                </c:pt>
                <c:pt idx="412">
                  <c:v>21.549177975461145</c:v>
                </c:pt>
                <c:pt idx="413">
                  <c:v>22.434179140967125</c:v>
                </c:pt>
                <c:pt idx="414">
                  <c:v>22.67340430597589</c:v>
                </c:pt>
                <c:pt idx="415">
                  <c:v>22.942858257584923</c:v>
                </c:pt>
                <c:pt idx="416">
                  <c:v>24.075742855128151</c:v>
                </c:pt>
                <c:pt idx="417">
                  <c:v>23.79064841008692</c:v>
                </c:pt>
                <c:pt idx="418">
                  <c:v>23.946513975805956</c:v>
                </c:pt>
                <c:pt idx="419">
                  <c:v>24.807452008847854</c:v>
                </c:pt>
                <c:pt idx="420">
                  <c:v>24.405475498547354</c:v>
                </c:pt>
                <c:pt idx="421">
                  <c:v>24.72332495806268</c:v>
                </c:pt>
                <c:pt idx="422">
                  <c:v>23.454375906811403</c:v>
                </c:pt>
                <c:pt idx="423">
                  <c:v>21.437793941985277</c:v>
                </c:pt>
                <c:pt idx="424">
                  <c:v>23.000016620647941</c:v>
                </c:pt>
                <c:pt idx="425">
                  <c:v>23.702341330419358</c:v>
                </c:pt>
                <c:pt idx="426">
                  <c:v>23.042648226498361</c:v>
                </c:pt>
                <c:pt idx="427">
                  <c:v>21.441942149465461</c:v>
                </c:pt>
                <c:pt idx="428">
                  <c:v>19.630389489936508</c:v>
                </c:pt>
                <c:pt idx="429">
                  <c:v>20.403642938688392</c:v>
                </c:pt>
                <c:pt idx="430">
                  <c:v>19.933206079418706</c:v>
                </c:pt>
                <c:pt idx="431">
                  <c:v>20.582384317714954</c:v>
                </c:pt>
                <c:pt idx="432">
                  <c:v>18.911080534945178</c:v>
                </c:pt>
                <c:pt idx="433">
                  <c:v>19.697207827180161</c:v>
                </c:pt>
                <c:pt idx="434">
                  <c:v>19.24581071012453</c:v>
                </c:pt>
                <c:pt idx="435">
                  <c:v>19.276781630702246</c:v>
                </c:pt>
                <c:pt idx="436">
                  <c:v>20.155700518215443</c:v>
                </c:pt>
                <c:pt idx="437">
                  <c:v>20.856425458114945</c:v>
                </c:pt>
                <c:pt idx="438">
                  <c:v>21.337669928455423</c:v>
                </c:pt>
                <c:pt idx="439">
                  <c:v>21.19183427204813</c:v>
                </c:pt>
                <c:pt idx="440">
                  <c:v>21.524096851996052</c:v>
                </c:pt>
                <c:pt idx="441">
                  <c:v>21.084106904920461</c:v>
                </c:pt>
                <c:pt idx="442">
                  <c:v>20.720069269217333</c:v>
                </c:pt>
                <c:pt idx="443">
                  <c:v>21.567693623338599</c:v>
                </c:pt>
                <c:pt idx="444">
                  <c:v>22.094319110616077</c:v>
                </c:pt>
                <c:pt idx="445">
                  <c:v>22.308746516232556</c:v>
                </c:pt>
                <c:pt idx="446">
                  <c:v>22.667196112349679</c:v>
                </c:pt>
                <c:pt idx="447">
                  <c:v>21.880350813659657</c:v>
                </c:pt>
                <c:pt idx="448">
                  <c:v>22.251317031332647</c:v>
                </c:pt>
                <c:pt idx="449">
                  <c:v>22.500435004821796</c:v>
                </c:pt>
                <c:pt idx="450">
                  <c:v>22.848863149174935</c:v>
                </c:pt>
                <c:pt idx="451">
                  <c:v>23.079850032209713</c:v>
                </c:pt>
                <c:pt idx="452">
                  <c:v>22.201726905772425</c:v>
                </c:pt>
                <c:pt idx="453">
                  <c:v>21.454355647674252</c:v>
                </c:pt>
                <c:pt idx="454">
                  <c:v>21.742586995890445</c:v>
                </c:pt>
                <c:pt idx="455">
                  <c:v>21.478640977532841</c:v>
                </c:pt>
                <c:pt idx="456">
                  <c:v>21.075394929834896</c:v>
                </c:pt>
                <c:pt idx="457">
                  <c:v>20.853516081369534</c:v>
                </c:pt>
                <c:pt idx="458">
                  <c:v>20.501017204314557</c:v>
                </c:pt>
                <c:pt idx="459">
                  <c:v>20.555506798374651</c:v>
                </c:pt>
                <c:pt idx="460">
                  <c:v>18.079628637641125</c:v>
                </c:pt>
                <c:pt idx="461">
                  <c:v>18.615465613372088</c:v>
                </c:pt>
                <c:pt idx="462">
                  <c:v>16.385368356062031</c:v>
                </c:pt>
                <c:pt idx="463">
                  <c:v>17.037780445861635</c:v>
                </c:pt>
                <c:pt idx="464">
                  <c:v>17.73161573350237</c:v>
                </c:pt>
                <c:pt idx="465">
                  <c:v>17.429197613624737</c:v>
                </c:pt>
                <c:pt idx="466">
                  <c:v>17.629302282288055</c:v>
                </c:pt>
                <c:pt idx="467">
                  <c:v>16.507374467300799</c:v>
                </c:pt>
                <c:pt idx="468">
                  <c:v>16.661716721724499</c:v>
                </c:pt>
                <c:pt idx="469">
                  <c:v>16.824900127649311</c:v>
                </c:pt>
                <c:pt idx="470">
                  <c:v>15.950411214081118</c:v>
                </c:pt>
                <c:pt idx="471">
                  <c:v>16.324160581629755</c:v>
                </c:pt>
                <c:pt idx="472">
                  <c:v>16.463606588576173</c:v>
                </c:pt>
                <c:pt idx="473">
                  <c:v>17.078966220281714</c:v>
                </c:pt>
                <c:pt idx="474">
                  <c:v>17.146834891576994</c:v>
                </c:pt>
                <c:pt idx="475">
                  <c:v>16.871212854032382</c:v>
                </c:pt>
                <c:pt idx="476">
                  <c:v>15.996797159639426</c:v>
                </c:pt>
                <c:pt idx="477">
                  <c:v>13.149635601854184</c:v>
                </c:pt>
                <c:pt idx="478">
                  <c:v>13.611658443162465</c:v>
                </c:pt>
                <c:pt idx="479">
                  <c:v>14.676677059458898</c:v>
                </c:pt>
                <c:pt idx="480">
                  <c:v>15.359293676261395</c:v>
                </c:pt>
                <c:pt idx="481">
                  <c:v>14.946409637654073</c:v>
                </c:pt>
                <c:pt idx="482">
                  <c:v>15.118465558595618</c:v>
                </c:pt>
                <c:pt idx="483">
                  <c:v>15.721966848534771</c:v>
                </c:pt>
                <c:pt idx="484">
                  <c:v>15.88522948491878</c:v>
                </c:pt>
                <c:pt idx="485">
                  <c:v>16.223834223577452</c:v>
                </c:pt>
                <c:pt idx="486">
                  <c:v>16.572092287231001</c:v>
                </c:pt>
                <c:pt idx="487">
                  <c:v>16.721837242958674</c:v>
                </c:pt>
                <c:pt idx="488">
                  <c:v>16.973398425741248</c:v>
                </c:pt>
                <c:pt idx="489">
                  <c:v>17.023585411361687</c:v>
                </c:pt>
                <c:pt idx="490">
                  <c:v>16.685835953193873</c:v>
                </c:pt>
                <c:pt idx="491">
                  <c:v>16.132564892903435</c:v>
                </c:pt>
                <c:pt idx="492">
                  <c:v>16.410626406840962</c:v>
                </c:pt>
                <c:pt idx="493">
                  <c:v>16.228693483821807</c:v>
                </c:pt>
                <c:pt idx="494">
                  <c:v>16.223372369657035</c:v>
                </c:pt>
                <c:pt idx="495">
                  <c:v>17.369058522645982</c:v>
                </c:pt>
                <c:pt idx="496">
                  <c:v>16.209332778783676</c:v>
                </c:pt>
                <c:pt idx="497">
                  <c:v>16.333762074859401</c:v>
                </c:pt>
                <c:pt idx="498">
                  <c:v>15.884255237849485</c:v>
                </c:pt>
                <c:pt idx="499">
                  <c:v>15.129402547945304</c:v>
                </c:pt>
                <c:pt idx="500">
                  <c:v>14.781911722289587</c:v>
                </c:pt>
                <c:pt idx="501">
                  <c:v>14.564987913122113</c:v>
                </c:pt>
                <c:pt idx="502">
                  <c:v>15.557393235002346</c:v>
                </c:pt>
                <c:pt idx="503">
                  <c:v>15.619103457583225</c:v>
                </c:pt>
                <c:pt idx="504">
                  <c:v>15.152351324854672</c:v>
                </c:pt>
                <c:pt idx="505">
                  <c:v>15.734544539958744</c:v>
                </c:pt>
                <c:pt idx="506">
                  <c:v>15.864732533449784</c:v>
                </c:pt>
                <c:pt idx="507">
                  <c:v>14.587745592417111</c:v>
                </c:pt>
                <c:pt idx="508">
                  <c:v>14.892944242950588</c:v>
                </c:pt>
                <c:pt idx="509">
                  <c:v>15.231756533645854</c:v>
                </c:pt>
                <c:pt idx="510">
                  <c:v>14.483531089442749</c:v>
                </c:pt>
                <c:pt idx="511">
                  <c:v>15.003662725796366</c:v>
                </c:pt>
                <c:pt idx="512">
                  <c:v>15.039564277543416</c:v>
                </c:pt>
                <c:pt idx="513">
                  <c:v>14.758015191149912</c:v>
                </c:pt>
                <c:pt idx="514">
                  <c:v>14.910532829022063</c:v>
                </c:pt>
                <c:pt idx="515">
                  <c:v>15.284129162550915</c:v>
                </c:pt>
                <c:pt idx="516">
                  <c:v>16.164591763124534</c:v>
                </c:pt>
                <c:pt idx="517">
                  <c:v>16.368989075266366</c:v>
                </c:pt>
                <c:pt idx="518">
                  <c:v>16.507571686074606</c:v>
                </c:pt>
                <c:pt idx="519">
                  <c:v>15.808991135624481</c:v>
                </c:pt>
                <c:pt idx="520">
                  <c:v>16.511979355921905</c:v>
                </c:pt>
                <c:pt idx="521">
                  <c:v>17.292127881783259</c:v>
                </c:pt>
                <c:pt idx="522">
                  <c:v>17.20823605838974</c:v>
                </c:pt>
                <c:pt idx="523">
                  <c:v>18.076252456278723</c:v>
                </c:pt>
                <c:pt idx="524">
                  <c:v>18.559126269628557</c:v>
                </c:pt>
                <c:pt idx="525">
                  <c:v>18.127515113710658</c:v>
                </c:pt>
                <c:pt idx="526">
                  <c:v>17.669906020991625</c:v>
                </c:pt>
                <c:pt idx="527">
                  <c:v>17.674267504516429</c:v>
                </c:pt>
                <c:pt idx="528">
                  <c:v>17.73416960607079</c:v>
                </c:pt>
                <c:pt idx="529">
                  <c:v>17.535403590029773</c:v>
                </c:pt>
                <c:pt idx="530">
                  <c:v>17.065409733864648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5-4DE4-8B70-4283D5E52DDA}"/>
            </c:ext>
          </c:extLst>
        </c:ser>
        <c:ser>
          <c:idx val="1"/>
          <c:order val="1"/>
          <c:tx>
            <c:strRef>
              <c:f>原データ!$AD$126</c:f>
              <c:strCache>
                <c:ptCount val="1"/>
                <c:pt idx="0">
                  <c:v>1980年～2012年までの長期平均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原データ!$AB$127:$AB$657</c:f>
              <c:numCache>
                <c:formatCode>yyyy"年"m"月";@</c:formatCode>
                <c:ptCount val="53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40210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  <c:pt idx="501">
                  <c:v>44621</c:v>
                </c:pt>
                <c:pt idx="502">
                  <c:v>44652</c:v>
                </c:pt>
                <c:pt idx="503">
                  <c:v>44682</c:v>
                </c:pt>
                <c:pt idx="504">
                  <c:v>44713</c:v>
                </c:pt>
                <c:pt idx="505">
                  <c:v>44743</c:v>
                </c:pt>
                <c:pt idx="506">
                  <c:v>44774</c:v>
                </c:pt>
                <c:pt idx="507">
                  <c:v>44805</c:v>
                </c:pt>
                <c:pt idx="508">
                  <c:v>44835</c:v>
                </c:pt>
                <c:pt idx="509">
                  <c:v>44866</c:v>
                </c:pt>
                <c:pt idx="510">
                  <c:v>44896</c:v>
                </c:pt>
                <c:pt idx="511">
                  <c:v>44927</c:v>
                </c:pt>
                <c:pt idx="512">
                  <c:v>44958</c:v>
                </c:pt>
                <c:pt idx="513">
                  <c:v>44986</c:v>
                </c:pt>
                <c:pt idx="514">
                  <c:v>45017</c:v>
                </c:pt>
                <c:pt idx="515">
                  <c:v>45047</c:v>
                </c:pt>
                <c:pt idx="516">
                  <c:v>45078</c:v>
                </c:pt>
                <c:pt idx="517">
                  <c:v>45108</c:v>
                </c:pt>
                <c:pt idx="518">
                  <c:v>45139</c:v>
                </c:pt>
                <c:pt idx="519">
                  <c:v>45170</c:v>
                </c:pt>
                <c:pt idx="520">
                  <c:v>45200</c:v>
                </c:pt>
                <c:pt idx="521">
                  <c:v>45231</c:v>
                </c:pt>
                <c:pt idx="522">
                  <c:v>45261</c:v>
                </c:pt>
                <c:pt idx="523">
                  <c:v>45292</c:v>
                </c:pt>
                <c:pt idx="524">
                  <c:v>45323</c:v>
                </c:pt>
                <c:pt idx="525">
                  <c:v>45352</c:v>
                </c:pt>
                <c:pt idx="526">
                  <c:v>45383</c:v>
                </c:pt>
                <c:pt idx="527">
                  <c:v>45413</c:v>
                </c:pt>
                <c:pt idx="528">
                  <c:v>45444</c:v>
                </c:pt>
                <c:pt idx="529">
                  <c:v>45474</c:v>
                </c:pt>
                <c:pt idx="530">
                  <c:v>45505</c:v>
                </c:pt>
              </c:numCache>
            </c:numRef>
          </c:cat>
          <c:val>
            <c:numRef>
              <c:f>原データ!$AD$127:$AD$657</c:f>
              <c:numCache>
                <c:formatCode>0.0_ </c:formatCode>
                <c:ptCount val="531"/>
                <c:pt idx="0">
                  <c:v>46.8</c:v>
                </c:pt>
                <c:pt idx="1">
                  <c:v>46.8</c:v>
                </c:pt>
                <c:pt idx="2">
                  <c:v>46.8</c:v>
                </c:pt>
                <c:pt idx="3">
                  <c:v>46.8</c:v>
                </c:pt>
                <c:pt idx="4">
                  <c:v>46.8</c:v>
                </c:pt>
                <c:pt idx="5">
                  <c:v>46.8</c:v>
                </c:pt>
                <c:pt idx="6">
                  <c:v>46.8</c:v>
                </c:pt>
                <c:pt idx="7">
                  <c:v>46.8</c:v>
                </c:pt>
                <c:pt idx="8">
                  <c:v>46.8</c:v>
                </c:pt>
                <c:pt idx="9">
                  <c:v>46.8</c:v>
                </c:pt>
                <c:pt idx="10">
                  <c:v>46.8</c:v>
                </c:pt>
                <c:pt idx="11">
                  <c:v>46.8</c:v>
                </c:pt>
                <c:pt idx="12">
                  <c:v>46.8</c:v>
                </c:pt>
                <c:pt idx="13">
                  <c:v>46.8</c:v>
                </c:pt>
                <c:pt idx="14">
                  <c:v>46.8</c:v>
                </c:pt>
                <c:pt idx="15">
                  <c:v>46.8</c:v>
                </c:pt>
                <c:pt idx="16">
                  <c:v>46.8</c:v>
                </c:pt>
                <c:pt idx="17">
                  <c:v>46.8</c:v>
                </c:pt>
                <c:pt idx="18">
                  <c:v>46.8</c:v>
                </c:pt>
                <c:pt idx="19">
                  <c:v>46.8</c:v>
                </c:pt>
                <c:pt idx="20">
                  <c:v>46.8</c:v>
                </c:pt>
                <c:pt idx="21">
                  <c:v>46.8</c:v>
                </c:pt>
                <c:pt idx="22">
                  <c:v>46.8</c:v>
                </c:pt>
                <c:pt idx="23">
                  <c:v>46.8</c:v>
                </c:pt>
                <c:pt idx="24">
                  <c:v>46.8</c:v>
                </c:pt>
                <c:pt idx="25">
                  <c:v>46.8</c:v>
                </c:pt>
                <c:pt idx="26">
                  <c:v>46.8</c:v>
                </c:pt>
                <c:pt idx="27">
                  <c:v>46.8</c:v>
                </c:pt>
                <c:pt idx="28">
                  <c:v>46.8</c:v>
                </c:pt>
                <c:pt idx="29">
                  <c:v>46.8</c:v>
                </c:pt>
                <c:pt idx="30">
                  <c:v>46.8</c:v>
                </c:pt>
                <c:pt idx="31">
                  <c:v>46.8</c:v>
                </c:pt>
                <c:pt idx="32">
                  <c:v>46.8</c:v>
                </c:pt>
                <c:pt idx="33">
                  <c:v>46.8</c:v>
                </c:pt>
                <c:pt idx="34">
                  <c:v>46.8</c:v>
                </c:pt>
                <c:pt idx="35">
                  <c:v>46.8</c:v>
                </c:pt>
                <c:pt idx="36">
                  <c:v>46.8</c:v>
                </c:pt>
                <c:pt idx="37">
                  <c:v>46.8</c:v>
                </c:pt>
                <c:pt idx="38">
                  <c:v>46.8</c:v>
                </c:pt>
                <c:pt idx="39">
                  <c:v>46.8</c:v>
                </c:pt>
                <c:pt idx="40">
                  <c:v>46.8</c:v>
                </c:pt>
                <c:pt idx="41">
                  <c:v>46.8</c:v>
                </c:pt>
                <c:pt idx="42">
                  <c:v>46.8</c:v>
                </c:pt>
                <c:pt idx="43">
                  <c:v>46.8</c:v>
                </c:pt>
                <c:pt idx="44">
                  <c:v>46.8</c:v>
                </c:pt>
                <c:pt idx="45">
                  <c:v>46.8</c:v>
                </c:pt>
                <c:pt idx="46">
                  <c:v>46.8</c:v>
                </c:pt>
                <c:pt idx="47">
                  <c:v>46.8</c:v>
                </c:pt>
                <c:pt idx="48">
                  <c:v>46.8</c:v>
                </c:pt>
                <c:pt idx="49">
                  <c:v>46.8</c:v>
                </c:pt>
                <c:pt idx="50">
                  <c:v>46.8</c:v>
                </c:pt>
                <c:pt idx="51">
                  <c:v>46.8</c:v>
                </c:pt>
                <c:pt idx="52">
                  <c:v>46.8</c:v>
                </c:pt>
                <c:pt idx="53">
                  <c:v>46.8</c:v>
                </c:pt>
                <c:pt idx="54">
                  <c:v>46.8</c:v>
                </c:pt>
                <c:pt idx="55">
                  <c:v>46.8</c:v>
                </c:pt>
                <c:pt idx="56">
                  <c:v>46.8</c:v>
                </c:pt>
                <c:pt idx="57">
                  <c:v>46.8</c:v>
                </c:pt>
                <c:pt idx="58">
                  <c:v>46.8</c:v>
                </c:pt>
                <c:pt idx="59">
                  <c:v>46.8</c:v>
                </c:pt>
                <c:pt idx="60">
                  <c:v>46.8</c:v>
                </c:pt>
                <c:pt idx="61">
                  <c:v>46.8</c:v>
                </c:pt>
                <c:pt idx="62">
                  <c:v>46.8</c:v>
                </c:pt>
                <c:pt idx="63">
                  <c:v>46.8</c:v>
                </c:pt>
                <c:pt idx="64">
                  <c:v>46.8</c:v>
                </c:pt>
                <c:pt idx="65">
                  <c:v>46.8</c:v>
                </c:pt>
                <c:pt idx="66">
                  <c:v>46.8</c:v>
                </c:pt>
                <c:pt idx="67">
                  <c:v>46.8</c:v>
                </c:pt>
                <c:pt idx="68">
                  <c:v>46.8</c:v>
                </c:pt>
                <c:pt idx="69">
                  <c:v>46.8</c:v>
                </c:pt>
                <c:pt idx="70">
                  <c:v>46.8</c:v>
                </c:pt>
                <c:pt idx="71">
                  <c:v>46.8</c:v>
                </c:pt>
                <c:pt idx="72">
                  <c:v>46.8</c:v>
                </c:pt>
                <c:pt idx="73">
                  <c:v>46.8</c:v>
                </c:pt>
                <c:pt idx="74">
                  <c:v>46.8</c:v>
                </c:pt>
                <c:pt idx="75">
                  <c:v>46.8</c:v>
                </c:pt>
                <c:pt idx="76">
                  <c:v>46.8</c:v>
                </c:pt>
                <c:pt idx="77">
                  <c:v>46.8</c:v>
                </c:pt>
                <c:pt idx="78">
                  <c:v>46.8</c:v>
                </c:pt>
                <c:pt idx="79">
                  <c:v>46.8</c:v>
                </c:pt>
                <c:pt idx="80">
                  <c:v>46.8</c:v>
                </c:pt>
                <c:pt idx="81">
                  <c:v>46.8</c:v>
                </c:pt>
                <c:pt idx="82">
                  <c:v>46.8</c:v>
                </c:pt>
                <c:pt idx="83">
                  <c:v>46.8</c:v>
                </c:pt>
                <c:pt idx="84">
                  <c:v>46.8</c:v>
                </c:pt>
                <c:pt idx="85">
                  <c:v>46.8</c:v>
                </c:pt>
                <c:pt idx="86">
                  <c:v>46.8</c:v>
                </c:pt>
                <c:pt idx="87">
                  <c:v>46.8</c:v>
                </c:pt>
                <c:pt idx="88">
                  <c:v>46.8</c:v>
                </c:pt>
                <c:pt idx="89">
                  <c:v>46.8</c:v>
                </c:pt>
                <c:pt idx="90">
                  <c:v>46.8</c:v>
                </c:pt>
                <c:pt idx="91">
                  <c:v>46.8</c:v>
                </c:pt>
                <c:pt idx="92">
                  <c:v>46.8</c:v>
                </c:pt>
                <c:pt idx="93">
                  <c:v>46.8</c:v>
                </c:pt>
                <c:pt idx="94">
                  <c:v>46.8</c:v>
                </c:pt>
                <c:pt idx="95">
                  <c:v>46.8</c:v>
                </c:pt>
                <c:pt idx="96">
                  <c:v>46.8</c:v>
                </c:pt>
                <c:pt idx="97">
                  <c:v>46.8</c:v>
                </c:pt>
                <c:pt idx="98">
                  <c:v>46.8</c:v>
                </c:pt>
                <c:pt idx="99">
                  <c:v>46.8</c:v>
                </c:pt>
                <c:pt idx="100">
                  <c:v>46.8</c:v>
                </c:pt>
                <c:pt idx="101">
                  <c:v>46.8</c:v>
                </c:pt>
                <c:pt idx="102">
                  <c:v>46.8</c:v>
                </c:pt>
                <c:pt idx="103">
                  <c:v>46.8</c:v>
                </c:pt>
                <c:pt idx="104">
                  <c:v>46.8</c:v>
                </c:pt>
                <c:pt idx="105">
                  <c:v>46.8</c:v>
                </c:pt>
                <c:pt idx="106">
                  <c:v>46.8</c:v>
                </c:pt>
                <c:pt idx="107">
                  <c:v>46.8</c:v>
                </c:pt>
                <c:pt idx="108">
                  <c:v>46.8</c:v>
                </c:pt>
                <c:pt idx="109">
                  <c:v>46.8</c:v>
                </c:pt>
                <c:pt idx="110">
                  <c:v>46.8</c:v>
                </c:pt>
                <c:pt idx="111">
                  <c:v>46.8</c:v>
                </c:pt>
                <c:pt idx="112">
                  <c:v>46.8</c:v>
                </c:pt>
                <c:pt idx="113">
                  <c:v>46.8</c:v>
                </c:pt>
                <c:pt idx="114">
                  <c:v>46.8</c:v>
                </c:pt>
                <c:pt idx="115">
                  <c:v>46.8</c:v>
                </c:pt>
                <c:pt idx="116">
                  <c:v>46.8</c:v>
                </c:pt>
                <c:pt idx="117">
                  <c:v>46.8</c:v>
                </c:pt>
                <c:pt idx="118">
                  <c:v>46.8</c:v>
                </c:pt>
                <c:pt idx="119">
                  <c:v>46.8</c:v>
                </c:pt>
                <c:pt idx="120">
                  <c:v>46.8</c:v>
                </c:pt>
                <c:pt idx="121">
                  <c:v>46.8</c:v>
                </c:pt>
                <c:pt idx="122">
                  <c:v>46.8</c:v>
                </c:pt>
                <c:pt idx="123">
                  <c:v>46.8</c:v>
                </c:pt>
                <c:pt idx="124">
                  <c:v>46.8</c:v>
                </c:pt>
                <c:pt idx="125">
                  <c:v>46.8</c:v>
                </c:pt>
                <c:pt idx="126">
                  <c:v>46.8</c:v>
                </c:pt>
                <c:pt idx="127">
                  <c:v>46.8</c:v>
                </c:pt>
                <c:pt idx="128">
                  <c:v>46.8</c:v>
                </c:pt>
                <c:pt idx="129">
                  <c:v>46.8</c:v>
                </c:pt>
                <c:pt idx="130">
                  <c:v>46.8</c:v>
                </c:pt>
                <c:pt idx="131">
                  <c:v>46.8</c:v>
                </c:pt>
                <c:pt idx="132">
                  <c:v>46.8</c:v>
                </c:pt>
                <c:pt idx="133">
                  <c:v>46.8</c:v>
                </c:pt>
                <c:pt idx="134">
                  <c:v>46.8</c:v>
                </c:pt>
                <c:pt idx="135">
                  <c:v>46.8</c:v>
                </c:pt>
                <c:pt idx="136">
                  <c:v>46.8</c:v>
                </c:pt>
                <c:pt idx="137">
                  <c:v>46.8</c:v>
                </c:pt>
                <c:pt idx="138">
                  <c:v>46.8</c:v>
                </c:pt>
                <c:pt idx="139">
                  <c:v>46.8</c:v>
                </c:pt>
                <c:pt idx="140">
                  <c:v>46.8</c:v>
                </c:pt>
                <c:pt idx="141">
                  <c:v>46.8</c:v>
                </c:pt>
                <c:pt idx="142">
                  <c:v>46.8</c:v>
                </c:pt>
                <c:pt idx="143">
                  <c:v>46.8</c:v>
                </c:pt>
                <c:pt idx="144">
                  <c:v>46.8</c:v>
                </c:pt>
                <c:pt idx="145">
                  <c:v>46.8</c:v>
                </c:pt>
                <c:pt idx="146">
                  <c:v>46.8</c:v>
                </c:pt>
                <c:pt idx="147">
                  <c:v>46.8</c:v>
                </c:pt>
                <c:pt idx="148">
                  <c:v>46.8</c:v>
                </c:pt>
                <c:pt idx="149">
                  <c:v>46.8</c:v>
                </c:pt>
                <c:pt idx="150">
                  <c:v>46.8</c:v>
                </c:pt>
                <c:pt idx="151">
                  <c:v>46.8</c:v>
                </c:pt>
                <c:pt idx="152">
                  <c:v>46.8</c:v>
                </c:pt>
                <c:pt idx="153">
                  <c:v>46.8</c:v>
                </c:pt>
                <c:pt idx="154">
                  <c:v>46.8</c:v>
                </c:pt>
                <c:pt idx="155">
                  <c:v>46.8</c:v>
                </c:pt>
                <c:pt idx="156">
                  <c:v>46.8</c:v>
                </c:pt>
                <c:pt idx="157">
                  <c:v>46.8</c:v>
                </c:pt>
                <c:pt idx="158">
                  <c:v>46.8</c:v>
                </c:pt>
                <c:pt idx="159">
                  <c:v>46.8</c:v>
                </c:pt>
                <c:pt idx="160">
                  <c:v>46.8</c:v>
                </c:pt>
                <c:pt idx="161">
                  <c:v>46.8</c:v>
                </c:pt>
                <c:pt idx="162">
                  <c:v>46.8</c:v>
                </c:pt>
                <c:pt idx="163">
                  <c:v>46.8</c:v>
                </c:pt>
                <c:pt idx="164">
                  <c:v>46.8</c:v>
                </c:pt>
                <c:pt idx="165">
                  <c:v>46.8</c:v>
                </c:pt>
                <c:pt idx="166">
                  <c:v>46.8</c:v>
                </c:pt>
                <c:pt idx="167">
                  <c:v>46.8</c:v>
                </c:pt>
                <c:pt idx="168">
                  <c:v>46.8</c:v>
                </c:pt>
                <c:pt idx="169">
                  <c:v>46.8</c:v>
                </c:pt>
                <c:pt idx="170">
                  <c:v>46.8</c:v>
                </c:pt>
                <c:pt idx="171">
                  <c:v>46.8</c:v>
                </c:pt>
                <c:pt idx="172">
                  <c:v>46.8</c:v>
                </c:pt>
                <c:pt idx="173">
                  <c:v>46.8</c:v>
                </c:pt>
                <c:pt idx="174">
                  <c:v>46.8</c:v>
                </c:pt>
                <c:pt idx="175">
                  <c:v>46.8</c:v>
                </c:pt>
                <c:pt idx="176">
                  <c:v>46.8</c:v>
                </c:pt>
                <c:pt idx="177">
                  <c:v>46.8</c:v>
                </c:pt>
                <c:pt idx="178">
                  <c:v>46.8</c:v>
                </c:pt>
                <c:pt idx="179">
                  <c:v>46.8</c:v>
                </c:pt>
                <c:pt idx="180">
                  <c:v>46.8</c:v>
                </c:pt>
                <c:pt idx="181">
                  <c:v>46.8</c:v>
                </c:pt>
                <c:pt idx="182">
                  <c:v>46.8</c:v>
                </c:pt>
                <c:pt idx="183">
                  <c:v>46.8</c:v>
                </c:pt>
                <c:pt idx="184">
                  <c:v>46.8</c:v>
                </c:pt>
                <c:pt idx="185">
                  <c:v>46.8</c:v>
                </c:pt>
                <c:pt idx="186">
                  <c:v>46.8</c:v>
                </c:pt>
                <c:pt idx="187">
                  <c:v>46.8</c:v>
                </c:pt>
                <c:pt idx="188">
                  <c:v>46.8</c:v>
                </c:pt>
                <c:pt idx="189">
                  <c:v>46.8</c:v>
                </c:pt>
                <c:pt idx="190">
                  <c:v>46.8</c:v>
                </c:pt>
                <c:pt idx="191">
                  <c:v>46.8</c:v>
                </c:pt>
                <c:pt idx="192">
                  <c:v>46.8</c:v>
                </c:pt>
                <c:pt idx="193">
                  <c:v>46.8</c:v>
                </c:pt>
                <c:pt idx="194">
                  <c:v>46.8</c:v>
                </c:pt>
                <c:pt idx="195">
                  <c:v>46.8</c:v>
                </c:pt>
                <c:pt idx="196">
                  <c:v>46.8</c:v>
                </c:pt>
                <c:pt idx="197">
                  <c:v>46.8</c:v>
                </c:pt>
                <c:pt idx="198">
                  <c:v>46.8</c:v>
                </c:pt>
                <c:pt idx="199">
                  <c:v>46.8</c:v>
                </c:pt>
                <c:pt idx="200">
                  <c:v>46.8</c:v>
                </c:pt>
                <c:pt idx="201">
                  <c:v>46.8</c:v>
                </c:pt>
                <c:pt idx="202">
                  <c:v>46.8</c:v>
                </c:pt>
                <c:pt idx="203">
                  <c:v>46.8</c:v>
                </c:pt>
                <c:pt idx="204">
                  <c:v>46.8</c:v>
                </c:pt>
                <c:pt idx="205">
                  <c:v>46.8</c:v>
                </c:pt>
                <c:pt idx="206">
                  <c:v>46.8</c:v>
                </c:pt>
                <c:pt idx="207">
                  <c:v>46.8</c:v>
                </c:pt>
                <c:pt idx="208">
                  <c:v>46.8</c:v>
                </c:pt>
                <c:pt idx="209">
                  <c:v>46.8</c:v>
                </c:pt>
                <c:pt idx="210">
                  <c:v>46.8</c:v>
                </c:pt>
                <c:pt idx="211">
                  <c:v>46.8</c:v>
                </c:pt>
                <c:pt idx="212">
                  <c:v>46.8</c:v>
                </c:pt>
                <c:pt idx="213">
                  <c:v>46.8</c:v>
                </c:pt>
                <c:pt idx="214">
                  <c:v>46.8</c:v>
                </c:pt>
                <c:pt idx="215">
                  <c:v>46.8</c:v>
                </c:pt>
                <c:pt idx="216">
                  <c:v>46.8</c:v>
                </c:pt>
                <c:pt idx="217">
                  <c:v>46.8</c:v>
                </c:pt>
                <c:pt idx="218">
                  <c:v>46.8</c:v>
                </c:pt>
                <c:pt idx="219">
                  <c:v>46.8</c:v>
                </c:pt>
                <c:pt idx="220">
                  <c:v>46.8</c:v>
                </c:pt>
                <c:pt idx="221">
                  <c:v>46.8</c:v>
                </c:pt>
                <c:pt idx="222">
                  <c:v>46.8</c:v>
                </c:pt>
                <c:pt idx="223">
                  <c:v>46.8</c:v>
                </c:pt>
                <c:pt idx="224">
                  <c:v>46.8</c:v>
                </c:pt>
                <c:pt idx="225">
                  <c:v>46.8</c:v>
                </c:pt>
                <c:pt idx="226">
                  <c:v>46.8</c:v>
                </c:pt>
                <c:pt idx="227">
                  <c:v>46.8</c:v>
                </c:pt>
                <c:pt idx="228">
                  <c:v>46.8</c:v>
                </c:pt>
                <c:pt idx="229">
                  <c:v>46.8</c:v>
                </c:pt>
                <c:pt idx="230">
                  <c:v>46.8</c:v>
                </c:pt>
                <c:pt idx="231">
                  <c:v>46.8</c:v>
                </c:pt>
                <c:pt idx="232">
                  <c:v>46.8</c:v>
                </c:pt>
                <c:pt idx="233">
                  <c:v>46.8</c:v>
                </c:pt>
                <c:pt idx="234">
                  <c:v>46.8</c:v>
                </c:pt>
                <c:pt idx="235">
                  <c:v>46.8</c:v>
                </c:pt>
                <c:pt idx="236">
                  <c:v>46.8</c:v>
                </c:pt>
                <c:pt idx="237">
                  <c:v>46.8</c:v>
                </c:pt>
                <c:pt idx="238">
                  <c:v>46.8</c:v>
                </c:pt>
                <c:pt idx="239">
                  <c:v>46.8</c:v>
                </c:pt>
                <c:pt idx="240">
                  <c:v>46.8</c:v>
                </c:pt>
                <c:pt idx="241">
                  <c:v>46.8</c:v>
                </c:pt>
                <c:pt idx="242">
                  <c:v>46.8</c:v>
                </c:pt>
                <c:pt idx="243">
                  <c:v>46.8</c:v>
                </c:pt>
                <c:pt idx="244">
                  <c:v>46.8</c:v>
                </c:pt>
                <c:pt idx="245">
                  <c:v>46.8</c:v>
                </c:pt>
                <c:pt idx="246">
                  <c:v>46.8</c:v>
                </c:pt>
                <c:pt idx="247">
                  <c:v>46.8</c:v>
                </c:pt>
                <c:pt idx="248">
                  <c:v>46.8</c:v>
                </c:pt>
                <c:pt idx="249">
                  <c:v>46.8</c:v>
                </c:pt>
                <c:pt idx="250">
                  <c:v>46.8</c:v>
                </c:pt>
                <c:pt idx="251">
                  <c:v>46.8</c:v>
                </c:pt>
                <c:pt idx="252">
                  <c:v>46.8</c:v>
                </c:pt>
                <c:pt idx="253">
                  <c:v>46.8</c:v>
                </c:pt>
                <c:pt idx="254">
                  <c:v>46.8</c:v>
                </c:pt>
                <c:pt idx="255">
                  <c:v>46.8</c:v>
                </c:pt>
                <c:pt idx="256">
                  <c:v>46.8</c:v>
                </c:pt>
                <c:pt idx="257">
                  <c:v>46.8</c:v>
                </c:pt>
                <c:pt idx="258">
                  <c:v>46.8</c:v>
                </c:pt>
                <c:pt idx="259">
                  <c:v>46.8</c:v>
                </c:pt>
                <c:pt idx="260">
                  <c:v>46.8</c:v>
                </c:pt>
                <c:pt idx="261">
                  <c:v>46.8</c:v>
                </c:pt>
                <c:pt idx="262">
                  <c:v>46.8</c:v>
                </c:pt>
                <c:pt idx="263">
                  <c:v>46.8</c:v>
                </c:pt>
                <c:pt idx="264">
                  <c:v>46.8</c:v>
                </c:pt>
                <c:pt idx="265">
                  <c:v>46.8</c:v>
                </c:pt>
                <c:pt idx="266">
                  <c:v>46.8</c:v>
                </c:pt>
                <c:pt idx="267">
                  <c:v>46.8</c:v>
                </c:pt>
                <c:pt idx="268">
                  <c:v>46.8</c:v>
                </c:pt>
                <c:pt idx="269">
                  <c:v>46.8</c:v>
                </c:pt>
                <c:pt idx="270">
                  <c:v>46.8</c:v>
                </c:pt>
                <c:pt idx="271">
                  <c:v>46.8</c:v>
                </c:pt>
                <c:pt idx="272">
                  <c:v>46.8</c:v>
                </c:pt>
                <c:pt idx="273">
                  <c:v>46.8</c:v>
                </c:pt>
                <c:pt idx="274">
                  <c:v>46.8</c:v>
                </c:pt>
                <c:pt idx="275">
                  <c:v>46.8</c:v>
                </c:pt>
                <c:pt idx="276">
                  <c:v>46.8</c:v>
                </c:pt>
                <c:pt idx="277">
                  <c:v>46.8</c:v>
                </c:pt>
                <c:pt idx="278">
                  <c:v>46.8</c:v>
                </c:pt>
                <c:pt idx="279">
                  <c:v>46.8</c:v>
                </c:pt>
                <c:pt idx="280">
                  <c:v>46.8</c:v>
                </c:pt>
                <c:pt idx="281">
                  <c:v>46.8</c:v>
                </c:pt>
                <c:pt idx="282">
                  <c:v>46.8</c:v>
                </c:pt>
                <c:pt idx="283">
                  <c:v>46.8</c:v>
                </c:pt>
                <c:pt idx="284">
                  <c:v>46.8</c:v>
                </c:pt>
                <c:pt idx="285">
                  <c:v>46.8</c:v>
                </c:pt>
                <c:pt idx="286">
                  <c:v>46.8</c:v>
                </c:pt>
                <c:pt idx="287">
                  <c:v>46.8</c:v>
                </c:pt>
                <c:pt idx="288">
                  <c:v>46.8</c:v>
                </c:pt>
                <c:pt idx="289">
                  <c:v>46.8</c:v>
                </c:pt>
                <c:pt idx="290">
                  <c:v>46.8</c:v>
                </c:pt>
                <c:pt idx="291">
                  <c:v>46.8</c:v>
                </c:pt>
                <c:pt idx="292">
                  <c:v>46.8</c:v>
                </c:pt>
                <c:pt idx="293">
                  <c:v>46.8</c:v>
                </c:pt>
                <c:pt idx="294">
                  <c:v>46.8</c:v>
                </c:pt>
                <c:pt idx="295">
                  <c:v>46.8</c:v>
                </c:pt>
                <c:pt idx="296">
                  <c:v>46.8</c:v>
                </c:pt>
                <c:pt idx="297">
                  <c:v>46.8</c:v>
                </c:pt>
                <c:pt idx="298">
                  <c:v>46.8</c:v>
                </c:pt>
                <c:pt idx="299">
                  <c:v>46.8</c:v>
                </c:pt>
                <c:pt idx="300">
                  <c:v>46.8</c:v>
                </c:pt>
                <c:pt idx="301">
                  <c:v>46.8</c:v>
                </c:pt>
                <c:pt idx="302">
                  <c:v>46.8</c:v>
                </c:pt>
                <c:pt idx="303">
                  <c:v>46.8</c:v>
                </c:pt>
                <c:pt idx="304">
                  <c:v>46.8</c:v>
                </c:pt>
                <c:pt idx="305">
                  <c:v>46.8</c:v>
                </c:pt>
                <c:pt idx="306">
                  <c:v>46.8</c:v>
                </c:pt>
                <c:pt idx="307">
                  <c:v>46.8</c:v>
                </c:pt>
                <c:pt idx="308">
                  <c:v>46.8</c:v>
                </c:pt>
                <c:pt idx="309">
                  <c:v>46.8</c:v>
                </c:pt>
                <c:pt idx="310">
                  <c:v>46.8</c:v>
                </c:pt>
                <c:pt idx="311">
                  <c:v>46.8</c:v>
                </c:pt>
                <c:pt idx="312">
                  <c:v>46.8</c:v>
                </c:pt>
                <c:pt idx="313">
                  <c:v>46.8</c:v>
                </c:pt>
                <c:pt idx="314">
                  <c:v>46.8</c:v>
                </c:pt>
                <c:pt idx="315">
                  <c:v>46.8</c:v>
                </c:pt>
                <c:pt idx="316">
                  <c:v>46.8</c:v>
                </c:pt>
                <c:pt idx="317">
                  <c:v>46.8</c:v>
                </c:pt>
                <c:pt idx="318">
                  <c:v>46.8</c:v>
                </c:pt>
                <c:pt idx="319">
                  <c:v>46.8</c:v>
                </c:pt>
                <c:pt idx="320">
                  <c:v>46.8</c:v>
                </c:pt>
                <c:pt idx="321">
                  <c:v>46.8</c:v>
                </c:pt>
                <c:pt idx="322">
                  <c:v>46.8</c:v>
                </c:pt>
                <c:pt idx="323">
                  <c:v>46.8</c:v>
                </c:pt>
                <c:pt idx="324">
                  <c:v>46.8</c:v>
                </c:pt>
                <c:pt idx="325">
                  <c:v>46.8</c:v>
                </c:pt>
                <c:pt idx="326">
                  <c:v>46.8</c:v>
                </c:pt>
                <c:pt idx="327">
                  <c:v>46.8</c:v>
                </c:pt>
                <c:pt idx="328">
                  <c:v>46.8</c:v>
                </c:pt>
                <c:pt idx="329">
                  <c:v>46.8</c:v>
                </c:pt>
                <c:pt idx="330">
                  <c:v>46.8</c:v>
                </c:pt>
                <c:pt idx="331">
                  <c:v>46.8</c:v>
                </c:pt>
                <c:pt idx="332">
                  <c:v>46.8</c:v>
                </c:pt>
                <c:pt idx="333">
                  <c:v>46.8</c:v>
                </c:pt>
                <c:pt idx="334">
                  <c:v>46.8</c:v>
                </c:pt>
                <c:pt idx="335">
                  <c:v>46.8</c:v>
                </c:pt>
                <c:pt idx="336">
                  <c:v>46.8</c:v>
                </c:pt>
                <c:pt idx="337">
                  <c:v>46.8</c:v>
                </c:pt>
                <c:pt idx="338">
                  <c:v>46.8</c:v>
                </c:pt>
                <c:pt idx="339">
                  <c:v>46.8</c:v>
                </c:pt>
                <c:pt idx="340">
                  <c:v>46.8</c:v>
                </c:pt>
                <c:pt idx="341">
                  <c:v>46.8</c:v>
                </c:pt>
                <c:pt idx="342">
                  <c:v>46.8</c:v>
                </c:pt>
                <c:pt idx="343">
                  <c:v>46.8</c:v>
                </c:pt>
                <c:pt idx="344">
                  <c:v>46.8</c:v>
                </c:pt>
                <c:pt idx="345">
                  <c:v>46.8</c:v>
                </c:pt>
                <c:pt idx="346">
                  <c:v>46.8</c:v>
                </c:pt>
                <c:pt idx="347">
                  <c:v>46.8</c:v>
                </c:pt>
                <c:pt idx="348">
                  <c:v>46.8</c:v>
                </c:pt>
                <c:pt idx="349">
                  <c:v>46.8</c:v>
                </c:pt>
                <c:pt idx="350">
                  <c:v>46.8</c:v>
                </c:pt>
                <c:pt idx="351">
                  <c:v>46.8</c:v>
                </c:pt>
                <c:pt idx="352">
                  <c:v>46.8</c:v>
                </c:pt>
                <c:pt idx="353">
                  <c:v>46.8</c:v>
                </c:pt>
                <c:pt idx="354">
                  <c:v>46.8</c:v>
                </c:pt>
                <c:pt idx="355">
                  <c:v>46.8</c:v>
                </c:pt>
                <c:pt idx="356">
                  <c:v>46.8</c:v>
                </c:pt>
                <c:pt idx="357">
                  <c:v>46.8</c:v>
                </c:pt>
                <c:pt idx="358">
                  <c:v>46.8</c:v>
                </c:pt>
                <c:pt idx="359">
                  <c:v>46.8</c:v>
                </c:pt>
                <c:pt idx="360">
                  <c:v>46.8</c:v>
                </c:pt>
                <c:pt idx="361">
                  <c:v>46.8</c:v>
                </c:pt>
                <c:pt idx="362">
                  <c:v>46.8</c:v>
                </c:pt>
                <c:pt idx="363">
                  <c:v>46.8</c:v>
                </c:pt>
                <c:pt idx="364">
                  <c:v>46.8</c:v>
                </c:pt>
                <c:pt idx="365">
                  <c:v>46.8</c:v>
                </c:pt>
                <c:pt idx="366">
                  <c:v>46.8</c:v>
                </c:pt>
                <c:pt idx="367">
                  <c:v>46.8</c:v>
                </c:pt>
                <c:pt idx="368">
                  <c:v>46.8</c:v>
                </c:pt>
                <c:pt idx="369">
                  <c:v>46.8</c:v>
                </c:pt>
                <c:pt idx="370">
                  <c:v>46.8</c:v>
                </c:pt>
                <c:pt idx="371">
                  <c:v>46.8</c:v>
                </c:pt>
                <c:pt idx="372">
                  <c:v>46.8</c:v>
                </c:pt>
                <c:pt idx="373">
                  <c:v>46.8</c:v>
                </c:pt>
                <c:pt idx="374">
                  <c:v>46.8</c:v>
                </c:pt>
                <c:pt idx="375">
                  <c:v>46.8</c:v>
                </c:pt>
                <c:pt idx="376">
                  <c:v>46.8</c:v>
                </c:pt>
                <c:pt idx="377">
                  <c:v>46.8</c:v>
                </c:pt>
                <c:pt idx="378">
                  <c:v>46.8</c:v>
                </c:pt>
                <c:pt idx="379">
                  <c:v>46.8</c:v>
                </c:pt>
                <c:pt idx="380">
                  <c:v>46.8</c:v>
                </c:pt>
                <c:pt idx="381">
                  <c:v>46.8</c:v>
                </c:pt>
                <c:pt idx="382">
                  <c:v>46.8</c:v>
                </c:pt>
                <c:pt idx="383">
                  <c:v>46.8</c:v>
                </c:pt>
                <c:pt idx="384">
                  <c:v>46.8</c:v>
                </c:pt>
                <c:pt idx="385">
                  <c:v>46.8</c:v>
                </c:pt>
                <c:pt idx="386">
                  <c:v>46.8</c:v>
                </c:pt>
                <c:pt idx="387">
                  <c:v>46.8</c:v>
                </c:pt>
                <c:pt idx="388">
                  <c:v>46.8</c:v>
                </c:pt>
                <c:pt idx="389">
                  <c:v>46.8</c:v>
                </c:pt>
                <c:pt idx="390">
                  <c:v>46.8</c:v>
                </c:pt>
                <c:pt idx="391">
                  <c:v>46.8</c:v>
                </c:pt>
                <c:pt idx="392">
                  <c:v>46.8</c:v>
                </c:pt>
                <c:pt idx="393">
                  <c:v>46.8</c:v>
                </c:pt>
                <c:pt idx="394">
                  <c:v>46.8</c:v>
                </c:pt>
                <c:pt idx="395">
                  <c:v>46.8</c:v>
                </c:pt>
                <c:pt idx="396">
                  <c:v>46.8</c:v>
                </c:pt>
                <c:pt idx="397">
                  <c:v>46.8</c:v>
                </c:pt>
                <c:pt idx="398">
                  <c:v>46.8</c:v>
                </c:pt>
                <c:pt idx="399">
                  <c:v>46.8</c:v>
                </c:pt>
                <c:pt idx="400">
                  <c:v>46.8</c:v>
                </c:pt>
                <c:pt idx="401">
                  <c:v>46.8</c:v>
                </c:pt>
                <c:pt idx="402">
                  <c:v>46.8</c:v>
                </c:pt>
                <c:pt idx="403">
                  <c:v>46.8</c:v>
                </c:pt>
                <c:pt idx="404">
                  <c:v>46.8</c:v>
                </c:pt>
                <c:pt idx="405">
                  <c:v>46.8</c:v>
                </c:pt>
                <c:pt idx="406">
                  <c:v>46.8</c:v>
                </c:pt>
                <c:pt idx="407">
                  <c:v>46.8</c:v>
                </c:pt>
                <c:pt idx="408">
                  <c:v>46.8</c:v>
                </c:pt>
                <c:pt idx="409">
                  <c:v>46.8</c:v>
                </c:pt>
                <c:pt idx="410">
                  <c:v>46.8</c:v>
                </c:pt>
                <c:pt idx="411">
                  <c:v>46.8</c:v>
                </c:pt>
                <c:pt idx="412">
                  <c:v>46.8</c:v>
                </c:pt>
                <c:pt idx="413">
                  <c:v>46.8</c:v>
                </c:pt>
                <c:pt idx="414">
                  <c:v>46.8</c:v>
                </c:pt>
                <c:pt idx="415">
                  <c:v>46.8</c:v>
                </c:pt>
                <c:pt idx="416">
                  <c:v>46.8</c:v>
                </c:pt>
                <c:pt idx="417">
                  <c:v>46.8</c:v>
                </c:pt>
                <c:pt idx="418">
                  <c:v>46.8</c:v>
                </c:pt>
                <c:pt idx="419">
                  <c:v>46.8</c:v>
                </c:pt>
                <c:pt idx="420">
                  <c:v>46.8</c:v>
                </c:pt>
                <c:pt idx="421">
                  <c:v>46.8</c:v>
                </c:pt>
                <c:pt idx="422">
                  <c:v>46.8</c:v>
                </c:pt>
                <c:pt idx="423">
                  <c:v>46.8</c:v>
                </c:pt>
                <c:pt idx="424">
                  <c:v>46.8</c:v>
                </c:pt>
                <c:pt idx="425">
                  <c:v>46.8</c:v>
                </c:pt>
                <c:pt idx="426">
                  <c:v>46.8</c:v>
                </c:pt>
                <c:pt idx="427">
                  <c:v>46.8</c:v>
                </c:pt>
                <c:pt idx="428">
                  <c:v>46.8</c:v>
                </c:pt>
                <c:pt idx="429">
                  <c:v>46.8</c:v>
                </c:pt>
                <c:pt idx="430">
                  <c:v>46.8</c:v>
                </c:pt>
                <c:pt idx="431" formatCode="General">
                  <c:v>46.8</c:v>
                </c:pt>
                <c:pt idx="432" formatCode="General">
                  <c:v>46.8</c:v>
                </c:pt>
                <c:pt idx="433" formatCode="General">
                  <c:v>46.8</c:v>
                </c:pt>
                <c:pt idx="434" formatCode="General">
                  <c:v>46.8</c:v>
                </c:pt>
                <c:pt idx="435" formatCode="General">
                  <c:v>46.8</c:v>
                </c:pt>
                <c:pt idx="436" formatCode="General">
                  <c:v>46.8</c:v>
                </c:pt>
                <c:pt idx="437" formatCode="General">
                  <c:v>46.8</c:v>
                </c:pt>
                <c:pt idx="438" formatCode="General">
                  <c:v>46.8</c:v>
                </c:pt>
                <c:pt idx="439" formatCode="General">
                  <c:v>46.8</c:v>
                </c:pt>
                <c:pt idx="440" formatCode="General">
                  <c:v>46.8</c:v>
                </c:pt>
                <c:pt idx="441" formatCode="General">
                  <c:v>46.8</c:v>
                </c:pt>
                <c:pt idx="442" formatCode="General">
                  <c:v>46.8</c:v>
                </c:pt>
                <c:pt idx="443" formatCode="General">
                  <c:v>46.8</c:v>
                </c:pt>
                <c:pt idx="444" formatCode="General">
                  <c:v>46.8</c:v>
                </c:pt>
                <c:pt idx="445" formatCode="General">
                  <c:v>46.8</c:v>
                </c:pt>
                <c:pt idx="446" formatCode="General">
                  <c:v>46.8</c:v>
                </c:pt>
                <c:pt idx="447" formatCode="General">
                  <c:v>46.8</c:v>
                </c:pt>
                <c:pt idx="448" formatCode="General">
                  <c:v>46.8</c:v>
                </c:pt>
                <c:pt idx="449" formatCode="General">
                  <c:v>46.8</c:v>
                </c:pt>
                <c:pt idx="450" formatCode="General">
                  <c:v>46.8</c:v>
                </c:pt>
                <c:pt idx="451" formatCode="General">
                  <c:v>46.8</c:v>
                </c:pt>
                <c:pt idx="452" formatCode="General">
                  <c:v>46.8</c:v>
                </c:pt>
                <c:pt idx="453" formatCode="General">
                  <c:v>46.8</c:v>
                </c:pt>
                <c:pt idx="454" formatCode="General">
                  <c:v>46.8</c:v>
                </c:pt>
                <c:pt idx="455" formatCode="General">
                  <c:v>46.8</c:v>
                </c:pt>
                <c:pt idx="456" formatCode="General">
                  <c:v>46.8</c:v>
                </c:pt>
                <c:pt idx="457" formatCode="General">
                  <c:v>46.8</c:v>
                </c:pt>
                <c:pt idx="458" formatCode="General">
                  <c:v>46.8</c:v>
                </c:pt>
                <c:pt idx="459" formatCode="General">
                  <c:v>46.8</c:v>
                </c:pt>
                <c:pt idx="460" formatCode="General">
                  <c:v>46.8</c:v>
                </c:pt>
                <c:pt idx="461" formatCode="General">
                  <c:v>46.8</c:v>
                </c:pt>
                <c:pt idx="462" formatCode="General">
                  <c:v>46.8</c:v>
                </c:pt>
                <c:pt idx="463" formatCode="General">
                  <c:v>46.8</c:v>
                </c:pt>
                <c:pt idx="464" formatCode="General">
                  <c:v>46.8</c:v>
                </c:pt>
                <c:pt idx="465" formatCode="General">
                  <c:v>46.8</c:v>
                </c:pt>
                <c:pt idx="466" formatCode="General">
                  <c:v>46.8</c:v>
                </c:pt>
                <c:pt idx="467" formatCode="General">
                  <c:v>46.8</c:v>
                </c:pt>
                <c:pt idx="468" formatCode="General">
                  <c:v>46.8</c:v>
                </c:pt>
                <c:pt idx="469" formatCode="General">
                  <c:v>46.8</c:v>
                </c:pt>
                <c:pt idx="470" formatCode="General">
                  <c:v>46.8</c:v>
                </c:pt>
                <c:pt idx="471" formatCode="General">
                  <c:v>46.8</c:v>
                </c:pt>
                <c:pt idx="472" formatCode="General">
                  <c:v>46.8</c:v>
                </c:pt>
                <c:pt idx="473" formatCode="General">
                  <c:v>46.8</c:v>
                </c:pt>
                <c:pt idx="474" formatCode="General">
                  <c:v>46.8</c:v>
                </c:pt>
                <c:pt idx="475" formatCode="General">
                  <c:v>46.8</c:v>
                </c:pt>
                <c:pt idx="476" formatCode="General">
                  <c:v>46.8</c:v>
                </c:pt>
                <c:pt idx="477" formatCode="General">
                  <c:v>46.8</c:v>
                </c:pt>
                <c:pt idx="478" formatCode="General">
                  <c:v>46.8</c:v>
                </c:pt>
                <c:pt idx="479" formatCode="General">
                  <c:v>46.8</c:v>
                </c:pt>
                <c:pt idx="480" formatCode="General">
                  <c:v>46.8</c:v>
                </c:pt>
                <c:pt idx="481" formatCode="General">
                  <c:v>46.8</c:v>
                </c:pt>
                <c:pt idx="482" formatCode="General">
                  <c:v>46.8</c:v>
                </c:pt>
                <c:pt idx="483" formatCode="General">
                  <c:v>46.8</c:v>
                </c:pt>
                <c:pt idx="484" formatCode="General">
                  <c:v>46.8</c:v>
                </c:pt>
                <c:pt idx="485" formatCode="General">
                  <c:v>46.8</c:v>
                </c:pt>
                <c:pt idx="486" formatCode="General">
                  <c:v>46.8</c:v>
                </c:pt>
                <c:pt idx="487" formatCode="General">
                  <c:v>46.8</c:v>
                </c:pt>
                <c:pt idx="488" formatCode="General">
                  <c:v>46.8</c:v>
                </c:pt>
                <c:pt idx="489" formatCode="General">
                  <c:v>46.8</c:v>
                </c:pt>
                <c:pt idx="490" formatCode="General">
                  <c:v>46.8</c:v>
                </c:pt>
                <c:pt idx="491" formatCode="General">
                  <c:v>46.8</c:v>
                </c:pt>
                <c:pt idx="492" formatCode="General">
                  <c:v>46.8</c:v>
                </c:pt>
                <c:pt idx="493" formatCode="General">
                  <c:v>46.8</c:v>
                </c:pt>
                <c:pt idx="494" formatCode="General">
                  <c:v>46.8</c:v>
                </c:pt>
                <c:pt idx="495" formatCode="General">
                  <c:v>46.8</c:v>
                </c:pt>
                <c:pt idx="496" formatCode="General">
                  <c:v>46.8</c:v>
                </c:pt>
                <c:pt idx="497" formatCode="General">
                  <c:v>46.8</c:v>
                </c:pt>
                <c:pt idx="498" formatCode="General">
                  <c:v>46.8</c:v>
                </c:pt>
                <c:pt idx="499" formatCode="General">
                  <c:v>46.8</c:v>
                </c:pt>
                <c:pt idx="500" formatCode="General">
                  <c:v>46.8</c:v>
                </c:pt>
                <c:pt idx="501" formatCode="General">
                  <c:v>46.8</c:v>
                </c:pt>
                <c:pt idx="502" formatCode="General">
                  <c:v>46.8</c:v>
                </c:pt>
                <c:pt idx="503" formatCode="General">
                  <c:v>46.8</c:v>
                </c:pt>
                <c:pt idx="504" formatCode="General">
                  <c:v>46.8</c:v>
                </c:pt>
                <c:pt idx="505" formatCode="General">
                  <c:v>46.8</c:v>
                </c:pt>
                <c:pt idx="506" formatCode="General">
                  <c:v>46.8</c:v>
                </c:pt>
                <c:pt idx="507" formatCode="General">
                  <c:v>46.8</c:v>
                </c:pt>
                <c:pt idx="508" formatCode="General">
                  <c:v>46.8</c:v>
                </c:pt>
                <c:pt idx="509" formatCode="General">
                  <c:v>46.8</c:v>
                </c:pt>
                <c:pt idx="510" formatCode="General">
                  <c:v>46.8</c:v>
                </c:pt>
                <c:pt idx="511" formatCode="General">
                  <c:v>46.8</c:v>
                </c:pt>
                <c:pt idx="512" formatCode="General">
                  <c:v>46.8</c:v>
                </c:pt>
                <c:pt idx="513" formatCode="General">
                  <c:v>46.8</c:v>
                </c:pt>
                <c:pt idx="514" formatCode="General">
                  <c:v>46.8</c:v>
                </c:pt>
                <c:pt idx="515" formatCode="General">
                  <c:v>46.8</c:v>
                </c:pt>
                <c:pt idx="516" formatCode="General">
                  <c:v>46.8</c:v>
                </c:pt>
                <c:pt idx="517" formatCode="General">
                  <c:v>46.8</c:v>
                </c:pt>
                <c:pt idx="518" formatCode="General">
                  <c:v>46.8</c:v>
                </c:pt>
                <c:pt idx="519" formatCode="General">
                  <c:v>46.8</c:v>
                </c:pt>
                <c:pt idx="520" formatCode="General">
                  <c:v>46.8</c:v>
                </c:pt>
                <c:pt idx="521" formatCode="General">
                  <c:v>46.8</c:v>
                </c:pt>
                <c:pt idx="522" formatCode="General">
                  <c:v>46.8</c:v>
                </c:pt>
                <c:pt idx="523" formatCode="General">
                  <c:v>46.8</c:v>
                </c:pt>
                <c:pt idx="524" formatCode="General">
                  <c:v>46.8</c:v>
                </c:pt>
                <c:pt idx="525" formatCode="General">
                  <c:v>46.8</c:v>
                </c:pt>
                <c:pt idx="526" formatCode="General">
                  <c:v>46.8</c:v>
                </c:pt>
                <c:pt idx="527" formatCode="General">
                  <c:v>46.8</c:v>
                </c:pt>
                <c:pt idx="528" formatCode="General">
                  <c:v>46.8</c:v>
                </c:pt>
                <c:pt idx="529" formatCode="General">
                  <c:v>46.8</c:v>
                </c:pt>
                <c:pt idx="530" formatCode="General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5-4DE4-8B70-4283D5E52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333960"/>
        <c:axId val="547333176"/>
      </c:lineChart>
      <c:dateAx>
        <c:axId val="547333960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333176"/>
        <c:crosses val="autoZero"/>
        <c:auto val="1"/>
        <c:lblOffset val="100"/>
        <c:baseTimeUnit val="days"/>
      </c:dateAx>
      <c:valAx>
        <c:axId val="54733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333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参考図：実質収益と実質株価（自然対数値）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原データ!$S$126</c:f>
              <c:strCache>
                <c:ptCount val="1"/>
                <c:pt idx="0">
                  <c:v>実質利益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原データ!$Q$127:$Q$627</c:f>
              <c:numCache>
                <c:formatCode>yyyy"年"m"月";@</c:formatCode>
                <c:ptCount val="50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40575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</c:numCache>
            </c:numRef>
          </c:cat>
          <c:val>
            <c:numRef>
              <c:f>原データ!$S$127:$S$627</c:f>
              <c:numCache>
                <c:formatCode>#,##0.0_ ;[Red]\-#,##0.0\ </c:formatCode>
                <c:ptCount val="501"/>
                <c:pt idx="0">
                  <c:v>17.747747747747749</c:v>
                </c:pt>
                <c:pt idx="1">
                  <c:v>17.594254937163374</c:v>
                </c:pt>
                <c:pt idx="2">
                  <c:v>17.321428571428569</c:v>
                </c:pt>
                <c:pt idx="3">
                  <c:v>17.201426024955438</c:v>
                </c:pt>
                <c:pt idx="4">
                  <c:v>17.488789237668161</c:v>
                </c:pt>
                <c:pt idx="5">
                  <c:v>17.414721723518849</c:v>
                </c:pt>
                <c:pt idx="6">
                  <c:v>17.504488330341111</c:v>
                </c:pt>
                <c:pt idx="7">
                  <c:v>17.461746174617463</c:v>
                </c:pt>
                <c:pt idx="8">
                  <c:v>17.721518987341774</c:v>
                </c:pt>
                <c:pt idx="9">
                  <c:v>17.391304347826086</c:v>
                </c:pt>
                <c:pt idx="10">
                  <c:v>17.556561085972849</c:v>
                </c:pt>
                <c:pt idx="11">
                  <c:v>17.403065825067628</c:v>
                </c:pt>
                <c:pt idx="12">
                  <c:v>17.68953068592058</c:v>
                </c:pt>
                <c:pt idx="13">
                  <c:v>17.567567567567568</c:v>
                </c:pt>
                <c:pt idx="14">
                  <c:v>17.414721723518849</c:v>
                </c:pt>
                <c:pt idx="15">
                  <c:v>17.188898836168306</c:v>
                </c:pt>
                <c:pt idx="16">
                  <c:v>17.235188509874323</c:v>
                </c:pt>
                <c:pt idx="17">
                  <c:v>17.025089605734767</c:v>
                </c:pt>
                <c:pt idx="18">
                  <c:v>17.009847806624887</c:v>
                </c:pt>
                <c:pt idx="19">
                  <c:v>17.130044843049326</c:v>
                </c:pt>
                <c:pt idx="20">
                  <c:v>16.95067264573991</c:v>
                </c:pt>
                <c:pt idx="21">
                  <c:v>16.053811659192824</c:v>
                </c:pt>
                <c:pt idx="22">
                  <c:v>16.03942652329749</c:v>
                </c:pt>
                <c:pt idx="23">
                  <c:v>16.068222621184916</c:v>
                </c:pt>
                <c:pt idx="24">
                  <c:v>14.568345323741006</c:v>
                </c:pt>
                <c:pt idx="25">
                  <c:v>14.542190305206462</c:v>
                </c:pt>
                <c:pt idx="26">
                  <c:v>14.221824686940968</c:v>
                </c:pt>
                <c:pt idx="27">
                  <c:v>14.171122994652407</c:v>
                </c:pt>
                <c:pt idx="28">
                  <c:v>14.055505819158459</c:v>
                </c:pt>
                <c:pt idx="29">
                  <c:v>14.042933810375672</c:v>
                </c:pt>
                <c:pt idx="30">
                  <c:v>13.786929274843329</c:v>
                </c:pt>
                <c:pt idx="31">
                  <c:v>13.901345291479823</c:v>
                </c:pt>
                <c:pt idx="32">
                  <c:v>13.811659192825113</c:v>
                </c:pt>
                <c:pt idx="33">
                  <c:v>13.824057450628366</c:v>
                </c:pt>
                <c:pt idx="34">
                  <c:v>13.924050632911394</c:v>
                </c:pt>
                <c:pt idx="35">
                  <c:v>13.8086642599278</c:v>
                </c:pt>
                <c:pt idx="36">
                  <c:v>13.898916967509026</c:v>
                </c:pt>
                <c:pt idx="37">
                  <c:v>13.783783783783784</c:v>
                </c:pt>
                <c:pt idx="38">
                  <c:v>13.936651583710407</c:v>
                </c:pt>
                <c:pt idx="39">
                  <c:v>14.092140921409213</c:v>
                </c:pt>
                <c:pt idx="40">
                  <c:v>14.027149321266968</c:v>
                </c:pt>
                <c:pt idx="41">
                  <c:v>14.014466546112118</c:v>
                </c:pt>
                <c:pt idx="42">
                  <c:v>14.115523465703973</c:v>
                </c:pt>
                <c:pt idx="43">
                  <c:v>13.989169675090254</c:v>
                </c:pt>
                <c:pt idx="44">
                  <c:v>14.324324324324325</c:v>
                </c:pt>
                <c:pt idx="45">
                  <c:v>14.504504504504506</c:v>
                </c:pt>
                <c:pt idx="46">
                  <c:v>14.517583408476106</c:v>
                </c:pt>
                <c:pt idx="47">
                  <c:v>14.414414414414415</c:v>
                </c:pt>
                <c:pt idx="48">
                  <c:v>15.1487826871055</c:v>
                </c:pt>
                <c:pt idx="49">
                  <c:v>15.121512151215121</c:v>
                </c:pt>
                <c:pt idx="50">
                  <c:v>15.37769784172662</c:v>
                </c:pt>
                <c:pt idx="51">
                  <c:v>15.363881401617252</c:v>
                </c:pt>
                <c:pt idx="52">
                  <c:v>15.238954012623985</c:v>
                </c:pt>
                <c:pt idx="53">
                  <c:v>15.238954012623985</c:v>
                </c:pt>
                <c:pt idx="54">
                  <c:v>15.563570784490533</c:v>
                </c:pt>
                <c:pt idx="55">
                  <c:v>15.426008968609864</c:v>
                </c:pt>
                <c:pt idx="56">
                  <c:v>15.336322869955158</c:v>
                </c:pt>
                <c:pt idx="57">
                  <c:v>15.467625899280574</c:v>
                </c:pt>
                <c:pt idx="58">
                  <c:v>15.495495495495495</c:v>
                </c:pt>
                <c:pt idx="59">
                  <c:v>15.746606334841628</c:v>
                </c:pt>
                <c:pt idx="60">
                  <c:v>17.695099818511796</c:v>
                </c:pt>
                <c:pt idx="61">
                  <c:v>18.058076225045369</c:v>
                </c:pt>
                <c:pt idx="62">
                  <c:v>18.181818181818183</c:v>
                </c:pt>
                <c:pt idx="63">
                  <c:v>18.322698268003649</c:v>
                </c:pt>
                <c:pt idx="64">
                  <c:v>18.532110091743117</c:v>
                </c:pt>
                <c:pt idx="65">
                  <c:v>18.600368324125231</c:v>
                </c:pt>
                <c:pt idx="66">
                  <c:v>18.865313653136528</c:v>
                </c:pt>
                <c:pt idx="67">
                  <c:v>18.853974121996302</c:v>
                </c:pt>
                <c:pt idx="68">
                  <c:v>18.88372093023256</c:v>
                </c:pt>
                <c:pt idx="69">
                  <c:v>18.843283582089551</c:v>
                </c:pt>
                <c:pt idx="70">
                  <c:v>19.096895578551269</c:v>
                </c:pt>
                <c:pt idx="71">
                  <c:v>19.245283018867923</c:v>
                </c:pt>
                <c:pt idx="72">
                  <c:v>19.011406844106464</c:v>
                </c:pt>
                <c:pt idx="73">
                  <c:v>18.988549618320612</c:v>
                </c:pt>
                <c:pt idx="74">
                  <c:v>19.193857965451055</c:v>
                </c:pt>
                <c:pt idx="75">
                  <c:v>19.323671497584542</c:v>
                </c:pt>
                <c:pt idx="76">
                  <c:v>19.62890625</c:v>
                </c:pt>
                <c:pt idx="77">
                  <c:v>19.765166340508806</c:v>
                </c:pt>
                <c:pt idx="78">
                  <c:v>19.353574926542606</c:v>
                </c:pt>
                <c:pt idx="79">
                  <c:v>18.996062992125985</c:v>
                </c:pt>
                <c:pt idx="80">
                  <c:v>18.854886475814414</c:v>
                </c:pt>
                <c:pt idx="81">
                  <c:v>18.303747534516763</c:v>
                </c:pt>
                <c:pt idx="82">
                  <c:v>18.3498023715415</c:v>
                </c:pt>
                <c:pt idx="83">
                  <c:v>18.387734915924828</c:v>
                </c:pt>
                <c:pt idx="84">
                  <c:v>17.272727272727273</c:v>
                </c:pt>
                <c:pt idx="85">
                  <c:v>17.145669291338585</c:v>
                </c:pt>
                <c:pt idx="86">
                  <c:v>16.990196078431371</c:v>
                </c:pt>
                <c:pt idx="87">
                  <c:v>17.184750733137829</c:v>
                </c:pt>
                <c:pt idx="88">
                  <c:v>17.221135029354208</c:v>
                </c:pt>
                <c:pt idx="89">
                  <c:v>17.260273972602739</c:v>
                </c:pt>
                <c:pt idx="90">
                  <c:v>18.168462291870714</c:v>
                </c:pt>
                <c:pt idx="91">
                  <c:v>18.362919132149901</c:v>
                </c:pt>
                <c:pt idx="92">
                  <c:v>18.754940711462449</c:v>
                </c:pt>
                <c:pt idx="93">
                  <c:v>19.268774703557312</c:v>
                </c:pt>
                <c:pt idx="94">
                  <c:v>19.247524752475247</c:v>
                </c:pt>
                <c:pt idx="95">
                  <c:v>19.494549058473737</c:v>
                </c:pt>
                <c:pt idx="96">
                  <c:v>22.613861386138616</c:v>
                </c:pt>
                <c:pt idx="97">
                  <c:v>22.549407114624508</c:v>
                </c:pt>
                <c:pt idx="98">
                  <c:v>22.658102766798418</c:v>
                </c:pt>
                <c:pt idx="99">
                  <c:v>22.495069033530569</c:v>
                </c:pt>
                <c:pt idx="100">
                  <c:v>22.532146389713155</c:v>
                </c:pt>
                <c:pt idx="101">
                  <c:v>22.532146389713155</c:v>
                </c:pt>
                <c:pt idx="102">
                  <c:v>22.631058358061328</c:v>
                </c:pt>
                <c:pt idx="103">
                  <c:v>22.524752475247524</c:v>
                </c:pt>
                <c:pt idx="104">
                  <c:v>22.549407114624508</c:v>
                </c:pt>
                <c:pt idx="105">
                  <c:v>22.645607107601187</c:v>
                </c:pt>
                <c:pt idx="106">
                  <c:v>22.199612403100772</c:v>
                </c:pt>
                <c:pt idx="107">
                  <c:v>22.224371373307541</c:v>
                </c:pt>
                <c:pt idx="108">
                  <c:v>26.367149758454104</c:v>
                </c:pt>
                <c:pt idx="109">
                  <c:v>26.169393647738211</c:v>
                </c:pt>
                <c:pt idx="110">
                  <c:v>26.115384615384617</c:v>
                </c:pt>
                <c:pt idx="111">
                  <c:v>26.11911623439001</c:v>
                </c:pt>
                <c:pt idx="112">
                  <c:v>26.065573770491802</c:v>
                </c:pt>
                <c:pt idx="113">
                  <c:v>25.93629343629344</c:v>
                </c:pt>
                <c:pt idx="114">
                  <c:v>26.023166023166027</c:v>
                </c:pt>
                <c:pt idx="115">
                  <c:v>25.98076923076923</c:v>
                </c:pt>
                <c:pt idx="116">
                  <c:v>25.932692307692307</c:v>
                </c:pt>
                <c:pt idx="117">
                  <c:v>25.773294908741594</c:v>
                </c:pt>
                <c:pt idx="118">
                  <c:v>25.754082612872235</c:v>
                </c:pt>
                <c:pt idx="119">
                  <c:v>25.990384615384617</c:v>
                </c:pt>
                <c:pt idx="120">
                  <c:v>28.664745437079731</c:v>
                </c:pt>
                <c:pt idx="121">
                  <c:v>28.59195402298851</c:v>
                </c:pt>
                <c:pt idx="122">
                  <c:v>28.642447418738055</c:v>
                </c:pt>
                <c:pt idx="123">
                  <c:v>28.848715509039014</c:v>
                </c:pt>
                <c:pt idx="124">
                  <c:v>28.850902184235515</c:v>
                </c:pt>
                <c:pt idx="125">
                  <c:v>28.787878787878789</c:v>
                </c:pt>
                <c:pt idx="126">
                  <c:v>28.817407757805107</c:v>
                </c:pt>
                <c:pt idx="127">
                  <c:v>28.761814744801512</c:v>
                </c:pt>
                <c:pt idx="128">
                  <c:v>28.895184135977338</c:v>
                </c:pt>
                <c:pt idx="129">
                  <c:v>28.205854579792256</c:v>
                </c:pt>
                <c:pt idx="130">
                  <c:v>28.279773156899811</c:v>
                </c:pt>
                <c:pt idx="131">
                  <c:v>28.402646502835537</c:v>
                </c:pt>
                <c:pt idx="132">
                  <c:v>28.505203405865654</c:v>
                </c:pt>
                <c:pt idx="133">
                  <c:v>28.524124881740775</c:v>
                </c:pt>
                <c:pt idx="134">
                  <c:v>28.060548722800377</c:v>
                </c:pt>
                <c:pt idx="135">
                  <c:v>28.390151515151519</c:v>
                </c:pt>
                <c:pt idx="136">
                  <c:v>28.40607210626186</c:v>
                </c:pt>
                <c:pt idx="137">
                  <c:v>28.387096774193548</c:v>
                </c:pt>
                <c:pt idx="138">
                  <c:v>28.376068376068375</c:v>
                </c:pt>
                <c:pt idx="139">
                  <c:v>28.336501901140682</c:v>
                </c:pt>
                <c:pt idx="140">
                  <c:v>28.13688212927757</c:v>
                </c:pt>
                <c:pt idx="141">
                  <c:v>28.249286393910566</c:v>
                </c:pt>
                <c:pt idx="142">
                  <c:v>28.265014299332698</c:v>
                </c:pt>
                <c:pt idx="143">
                  <c:v>27.986641221374043</c:v>
                </c:pt>
                <c:pt idx="144">
                  <c:v>22.013358778625953</c:v>
                </c:pt>
                <c:pt idx="145">
                  <c:v>21.744518589132504</c:v>
                </c:pt>
                <c:pt idx="146">
                  <c:v>21.727099236641219</c:v>
                </c:pt>
                <c:pt idx="147">
                  <c:v>22.137404580152673</c:v>
                </c:pt>
                <c:pt idx="148">
                  <c:v>22.149712092130518</c:v>
                </c:pt>
                <c:pt idx="149">
                  <c:v>22.103746397694525</c:v>
                </c:pt>
                <c:pt idx="150">
                  <c:v>21.75792507204611</c:v>
                </c:pt>
                <c:pt idx="151">
                  <c:v>21.75</c:v>
                </c:pt>
                <c:pt idx="152">
                  <c:v>21.482194417709337</c:v>
                </c:pt>
                <c:pt idx="153">
                  <c:v>20.453230472516875</c:v>
                </c:pt>
                <c:pt idx="154">
                  <c:v>20.299227799227801</c:v>
                </c:pt>
                <c:pt idx="155">
                  <c:v>19.593810444874276</c:v>
                </c:pt>
                <c:pt idx="156">
                  <c:v>13.304263565891471</c:v>
                </c:pt>
                <c:pt idx="157">
                  <c:v>13.333333333333334</c:v>
                </c:pt>
                <c:pt idx="158">
                  <c:v>13.291262135922329</c:v>
                </c:pt>
                <c:pt idx="159">
                  <c:v>13.398247322297955</c:v>
                </c:pt>
                <c:pt idx="160">
                  <c:v>13.391984359726294</c:v>
                </c:pt>
                <c:pt idx="161">
                  <c:v>13.447600391772774</c:v>
                </c:pt>
                <c:pt idx="162">
                  <c:v>13.352941176470587</c:v>
                </c:pt>
                <c:pt idx="163">
                  <c:v>13.326790971540724</c:v>
                </c:pt>
                <c:pt idx="164">
                  <c:v>13.287536800785082</c:v>
                </c:pt>
                <c:pt idx="165">
                  <c:v>13.12992125984252</c:v>
                </c:pt>
                <c:pt idx="166">
                  <c:v>13.093596059113299</c:v>
                </c:pt>
                <c:pt idx="167">
                  <c:v>12.859960552268243</c:v>
                </c:pt>
                <c:pt idx="168">
                  <c:v>11.972386587771203</c:v>
                </c:pt>
                <c:pt idx="169">
                  <c:v>11.893491124260356</c:v>
                </c:pt>
                <c:pt idx="170">
                  <c:v>11.301775147928995</c:v>
                </c:pt>
                <c:pt idx="171">
                  <c:v>11.321499013806706</c:v>
                </c:pt>
                <c:pt idx="172">
                  <c:v>11.524752475247526</c:v>
                </c:pt>
                <c:pt idx="173">
                  <c:v>11.486620416253716</c:v>
                </c:pt>
                <c:pt idx="174">
                  <c:v>11.584158415841584</c:v>
                </c:pt>
                <c:pt idx="175">
                  <c:v>11.50197628458498</c:v>
                </c:pt>
                <c:pt idx="176">
                  <c:v>11.50197628458498</c:v>
                </c:pt>
                <c:pt idx="177">
                  <c:v>11.663366336633663</c:v>
                </c:pt>
                <c:pt idx="178">
                  <c:v>11.585728444003964</c:v>
                </c:pt>
                <c:pt idx="179">
                  <c:v>11.320754716981133</c:v>
                </c:pt>
                <c:pt idx="180">
                  <c:v>10.258449304174951</c:v>
                </c:pt>
                <c:pt idx="181">
                  <c:v>10.149105367793242</c:v>
                </c:pt>
                <c:pt idx="182">
                  <c:v>10.029910269192424</c:v>
                </c:pt>
                <c:pt idx="183">
                  <c:v>10.069790628115653</c:v>
                </c:pt>
                <c:pt idx="184">
                  <c:v>10.11011011011011</c:v>
                </c:pt>
                <c:pt idx="185">
                  <c:v>10.1001001001001</c:v>
                </c:pt>
                <c:pt idx="186">
                  <c:v>10.22022022022022</c:v>
                </c:pt>
                <c:pt idx="187">
                  <c:v>10.170682730923696</c:v>
                </c:pt>
                <c:pt idx="188">
                  <c:v>10.15075376884422</c:v>
                </c:pt>
                <c:pt idx="189">
                  <c:v>9.9093655589123859</c:v>
                </c:pt>
                <c:pt idx="190">
                  <c:v>9.989909182643796</c:v>
                </c:pt>
                <c:pt idx="191">
                  <c:v>10.475227502527805</c:v>
                </c:pt>
                <c:pt idx="192">
                  <c:v>10</c:v>
                </c:pt>
                <c:pt idx="193">
                  <c:v>9.9291497975708509</c:v>
                </c:pt>
                <c:pt idx="194">
                  <c:v>9.9087221095334694</c:v>
                </c:pt>
                <c:pt idx="195">
                  <c:v>10.284263959390865</c:v>
                </c:pt>
                <c:pt idx="196">
                  <c:v>10.264496439471008</c:v>
                </c:pt>
                <c:pt idx="197">
                  <c:v>10.254065040650406</c:v>
                </c:pt>
                <c:pt idx="198">
                  <c:v>10.233265720081135</c:v>
                </c:pt>
                <c:pt idx="199">
                  <c:v>10.325203252032519</c:v>
                </c:pt>
                <c:pt idx="200">
                  <c:v>10.091370558375633</c:v>
                </c:pt>
                <c:pt idx="201">
                  <c:v>10.284263959390865</c:v>
                </c:pt>
                <c:pt idx="202">
                  <c:v>10.129482071713147</c:v>
                </c:pt>
                <c:pt idx="203">
                  <c:v>10.169491525423728</c:v>
                </c:pt>
                <c:pt idx="204">
                  <c:v>14.025974025974024</c:v>
                </c:pt>
                <c:pt idx="205">
                  <c:v>14.071856287425149</c:v>
                </c:pt>
                <c:pt idx="206">
                  <c:v>13.900000000000002</c:v>
                </c:pt>
                <c:pt idx="207">
                  <c:v>14.394394394394395</c:v>
                </c:pt>
                <c:pt idx="208">
                  <c:v>14.43661971830986</c:v>
                </c:pt>
                <c:pt idx="209">
                  <c:v>14.461228600201409</c:v>
                </c:pt>
                <c:pt idx="210">
                  <c:v>14.662638469284998</c:v>
                </c:pt>
                <c:pt idx="211">
                  <c:v>14.682139253279516</c:v>
                </c:pt>
                <c:pt idx="212">
                  <c:v>14.817813765182187</c:v>
                </c:pt>
                <c:pt idx="213">
                  <c:v>14.664634146341463</c:v>
                </c:pt>
                <c:pt idx="214">
                  <c:v>14.617737003058103</c:v>
                </c:pt>
                <c:pt idx="215">
                  <c:v>13.887755102040817</c:v>
                </c:pt>
                <c:pt idx="216">
                  <c:v>5.3979591836734695</c:v>
                </c:pt>
                <c:pt idx="217">
                  <c:v>5.3979591836734695</c:v>
                </c:pt>
                <c:pt idx="218">
                  <c:v>4.1675178753830435</c:v>
                </c:pt>
                <c:pt idx="219">
                  <c:v>4.2696629213483144</c:v>
                </c:pt>
                <c:pt idx="220">
                  <c:v>4.3576567317574515</c:v>
                </c:pt>
                <c:pt idx="221">
                  <c:v>4.3872296601441807</c:v>
                </c:pt>
                <c:pt idx="222">
                  <c:v>5.3347064881565398</c:v>
                </c:pt>
                <c:pt idx="223">
                  <c:v>7.6756198347107434</c:v>
                </c:pt>
                <c:pt idx="224">
                  <c:v>7.6525336091003107</c:v>
                </c:pt>
                <c:pt idx="225">
                  <c:v>7.8364389233954457</c:v>
                </c:pt>
                <c:pt idx="226">
                  <c:v>7.2066458982346839</c:v>
                </c:pt>
                <c:pt idx="227">
                  <c:v>7.3029045643153516</c:v>
                </c:pt>
                <c:pt idx="228">
                  <c:v>4.6625129802699901</c:v>
                </c:pt>
                <c:pt idx="229">
                  <c:v>-4.3433298862461225</c:v>
                </c:pt>
                <c:pt idx="230">
                  <c:v>-5.0516528925619832</c:v>
                </c:pt>
                <c:pt idx="231">
                  <c:v>-4.5454545454545459</c:v>
                </c:pt>
                <c:pt idx="232">
                  <c:v>-4.1985522233712507</c:v>
                </c:pt>
                <c:pt idx="233">
                  <c:v>-4.0434332988624613</c:v>
                </c:pt>
                <c:pt idx="234">
                  <c:v>-3.9710444674250258</c:v>
                </c:pt>
                <c:pt idx="235">
                  <c:v>-3.9094650205761314</c:v>
                </c:pt>
                <c:pt idx="236">
                  <c:v>-3.7448559670781894</c:v>
                </c:pt>
                <c:pt idx="237">
                  <c:v>-2.7703398558187438</c:v>
                </c:pt>
                <c:pt idx="238">
                  <c:v>-1.0835913312693499</c:v>
                </c:pt>
                <c:pt idx="239">
                  <c:v>-0.61013443640124088</c:v>
                </c:pt>
                <c:pt idx="240">
                  <c:v>-1.9234746639089968</c:v>
                </c:pt>
                <c:pt idx="241">
                  <c:v>7.2004132231404965</c:v>
                </c:pt>
                <c:pt idx="242">
                  <c:v>5.8471074380165291</c:v>
                </c:pt>
                <c:pt idx="243">
                  <c:v>5.9316770186335415</c:v>
                </c:pt>
                <c:pt idx="244">
                  <c:v>5.958333333333333</c:v>
                </c:pt>
                <c:pt idx="245">
                  <c:v>6.2421711899791239</c:v>
                </c:pt>
                <c:pt idx="246">
                  <c:v>6.4196242171189981</c:v>
                </c:pt>
                <c:pt idx="247">
                  <c:v>6.4255765199161416</c:v>
                </c:pt>
                <c:pt idx="248">
                  <c:v>6.4360587002096432</c:v>
                </c:pt>
                <c:pt idx="249">
                  <c:v>6.7647058823529411</c:v>
                </c:pt>
                <c:pt idx="250">
                  <c:v>6.6596417281348783</c:v>
                </c:pt>
                <c:pt idx="251">
                  <c:v>6.4625131995776126</c:v>
                </c:pt>
                <c:pt idx="252">
                  <c:v>6.4761904761904754</c:v>
                </c:pt>
                <c:pt idx="253">
                  <c:v>8.1249999999999982</c:v>
                </c:pt>
                <c:pt idx="254">
                  <c:v>7.1549893842887471</c:v>
                </c:pt>
                <c:pt idx="255">
                  <c:v>7.523910733262487</c:v>
                </c:pt>
                <c:pt idx="256">
                  <c:v>7.6124197002141329</c:v>
                </c:pt>
                <c:pt idx="257">
                  <c:v>7.6634512325830659</c:v>
                </c:pt>
                <c:pt idx="258">
                  <c:v>7.4678111587982832</c:v>
                </c:pt>
                <c:pt idx="259">
                  <c:v>7.5134553283100107</c:v>
                </c:pt>
                <c:pt idx="260">
                  <c:v>7.1582346609257259</c:v>
                </c:pt>
                <c:pt idx="261">
                  <c:v>7.405812701829924</c:v>
                </c:pt>
                <c:pt idx="262">
                  <c:v>6.1488673139158578</c:v>
                </c:pt>
                <c:pt idx="263">
                  <c:v>6.0194174757281553</c:v>
                </c:pt>
                <c:pt idx="264">
                  <c:v>4.8812095032397407</c:v>
                </c:pt>
                <c:pt idx="265">
                  <c:v>-7.7405405405405396</c:v>
                </c:pt>
                <c:pt idx="266">
                  <c:v>-8.3982683982683977</c:v>
                </c:pt>
                <c:pt idx="267">
                  <c:v>-8.1344902386117131</c:v>
                </c:pt>
                <c:pt idx="268">
                  <c:v>-8.0304678998911854</c:v>
                </c:pt>
                <c:pt idx="269">
                  <c:v>-8.0108695652173925</c:v>
                </c:pt>
                <c:pt idx="270">
                  <c:v>-8.0936819172113292</c:v>
                </c:pt>
                <c:pt idx="271">
                  <c:v>-8.3224400871459707</c:v>
                </c:pt>
                <c:pt idx="272">
                  <c:v>-8.1630434782608692</c:v>
                </c:pt>
                <c:pt idx="273">
                  <c:v>-7.4021739130434776</c:v>
                </c:pt>
                <c:pt idx="274">
                  <c:v>-6.0130718954248357</c:v>
                </c:pt>
                <c:pt idx="275">
                  <c:v>-5.5628415300546452</c:v>
                </c:pt>
                <c:pt idx="276">
                  <c:v>-4.2387732749178539</c:v>
                </c:pt>
                <c:pt idx="277">
                  <c:v>5.5786026200873371</c:v>
                </c:pt>
                <c:pt idx="278">
                  <c:v>4.2248908296943233</c:v>
                </c:pt>
                <c:pt idx="279">
                  <c:v>4.4104803493449785</c:v>
                </c:pt>
                <c:pt idx="280">
                  <c:v>4.3982494529540475</c:v>
                </c:pt>
                <c:pt idx="281">
                  <c:v>4.4480874316939891</c:v>
                </c:pt>
                <c:pt idx="282">
                  <c:v>4.5196506550218345</c:v>
                </c:pt>
                <c:pt idx="283">
                  <c:v>3.812636165577342</c:v>
                </c:pt>
                <c:pt idx="284">
                  <c:v>4.5652173913043477</c:v>
                </c:pt>
                <c:pt idx="285">
                  <c:v>4.8156182212581351</c:v>
                </c:pt>
                <c:pt idx="286">
                  <c:v>5.4378378378378383</c:v>
                </c:pt>
                <c:pt idx="287">
                  <c:v>4.9945945945945942</c:v>
                </c:pt>
                <c:pt idx="288">
                  <c:v>4.6982758620689662</c:v>
                </c:pt>
                <c:pt idx="289">
                  <c:v>16.977491961414792</c:v>
                </c:pt>
                <c:pt idx="290">
                  <c:v>16.473740621650592</c:v>
                </c:pt>
                <c:pt idx="291">
                  <c:v>16.241970021413273</c:v>
                </c:pt>
                <c:pt idx="292">
                  <c:v>16.263383297644538</c:v>
                </c:pt>
                <c:pt idx="293">
                  <c:v>16.213903743315509</c:v>
                </c:pt>
                <c:pt idx="294">
                  <c:v>15.974304068522482</c:v>
                </c:pt>
                <c:pt idx="295">
                  <c:v>15.974304068522482</c:v>
                </c:pt>
                <c:pt idx="296">
                  <c:v>15.893048128342247</c:v>
                </c:pt>
                <c:pt idx="297">
                  <c:v>15.773745997865527</c:v>
                </c:pt>
                <c:pt idx="298">
                  <c:v>16.358811040339702</c:v>
                </c:pt>
                <c:pt idx="299">
                  <c:v>16.344314558979811</c:v>
                </c:pt>
                <c:pt idx="300">
                  <c:v>15.74468085106383</c:v>
                </c:pt>
                <c:pt idx="301">
                  <c:v>19.460317460317462</c:v>
                </c:pt>
                <c:pt idx="302">
                  <c:v>19.218585005279827</c:v>
                </c:pt>
                <c:pt idx="303">
                  <c:v>18.997890295358651</c:v>
                </c:pt>
                <c:pt idx="304">
                  <c:v>18.684210526315788</c:v>
                </c:pt>
                <c:pt idx="305">
                  <c:v>18.631578947368421</c:v>
                </c:pt>
                <c:pt idx="306">
                  <c:v>18.319327731092439</c:v>
                </c:pt>
                <c:pt idx="307">
                  <c:v>17.827911857292758</c:v>
                </c:pt>
                <c:pt idx="308">
                  <c:v>17.468619246861923</c:v>
                </c:pt>
                <c:pt idx="309">
                  <c:v>16.976987447698747</c:v>
                </c:pt>
                <c:pt idx="310">
                  <c:v>16.892596454640248</c:v>
                </c:pt>
                <c:pt idx="311">
                  <c:v>16.877593360995849</c:v>
                </c:pt>
                <c:pt idx="312">
                  <c:v>19.066390041493776</c:v>
                </c:pt>
                <c:pt idx="313">
                  <c:v>18.823529411764703</c:v>
                </c:pt>
                <c:pt idx="314">
                  <c:v>18.590534979423868</c:v>
                </c:pt>
                <c:pt idx="315">
                  <c:v>18.316221765913756</c:v>
                </c:pt>
                <c:pt idx="316">
                  <c:v>18.328173374613005</c:v>
                </c:pt>
                <c:pt idx="317">
                  <c:v>18.295454545454547</c:v>
                </c:pt>
                <c:pt idx="318">
                  <c:v>18.243801652892564</c:v>
                </c:pt>
                <c:pt idx="319">
                  <c:v>18.243801652892564</c:v>
                </c:pt>
                <c:pt idx="320">
                  <c:v>18.057851239669422</c:v>
                </c:pt>
                <c:pt idx="321">
                  <c:v>18.398760330578511</c:v>
                </c:pt>
                <c:pt idx="322">
                  <c:v>17.993858751279422</c:v>
                </c:pt>
                <c:pt idx="323">
                  <c:v>17.895812053115424</c:v>
                </c:pt>
                <c:pt idx="324">
                  <c:v>19.663265306122447</c:v>
                </c:pt>
                <c:pt idx="325">
                  <c:v>19.472616632860039</c:v>
                </c:pt>
                <c:pt idx="326">
                  <c:v>19.50354609929078</c:v>
                </c:pt>
                <c:pt idx="327">
                  <c:v>19.584178498985803</c:v>
                </c:pt>
                <c:pt idx="328">
                  <c:v>19.534883720930232</c:v>
                </c:pt>
                <c:pt idx="329">
                  <c:v>19.51564076690212</c:v>
                </c:pt>
                <c:pt idx="330">
                  <c:v>19.396378269617706</c:v>
                </c:pt>
                <c:pt idx="331">
                  <c:v>19.327983951855565</c:v>
                </c:pt>
                <c:pt idx="332">
                  <c:v>19.201596806387222</c:v>
                </c:pt>
                <c:pt idx="333">
                  <c:v>19.116186693147963</c:v>
                </c:pt>
                <c:pt idx="334">
                  <c:v>19.124015748031496</c:v>
                </c:pt>
                <c:pt idx="335">
                  <c:v>18.59922178988327</c:v>
                </c:pt>
                <c:pt idx="336">
                  <c:v>16.808100289296046</c:v>
                </c:pt>
                <c:pt idx="337">
                  <c:v>16.556603773584907</c:v>
                </c:pt>
                <c:pt idx="338">
                  <c:v>16.46559849198869</c:v>
                </c:pt>
                <c:pt idx="339">
                  <c:v>16.650853889943072</c:v>
                </c:pt>
                <c:pt idx="340">
                  <c:v>16.992263056092842</c:v>
                </c:pt>
                <c:pt idx="341">
                  <c:v>17.320197044334972</c:v>
                </c:pt>
                <c:pt idx="342">
                  <c:v>17.514970059880238</c:v>
                </c:pt>
                <c:pt idx="343">
                  <c:v>17.396149949341442</c:v>
                </c:pt>
                <c:pt idx="344">
                  <c:v>17.321792260692465</c:v>
                </c:pt>
                <c:pt idx="345">
                  <c:v>17.030612244897959</c:v>
                </c:pt>
                <c:pt idx="346">
                  <c:v>16.950718685831625</c:v>
                </c:pt>
                <c:pt idx="347">
                  <c:v>16.474226804123713</c:v>
                </c:pt>
                <c:pt idx="348">
                  <c:v>-1.9131334022750777</c:v>
                </c:pt>
                <c:pt idx="349">
                  <c:v>-1.9258496395468592</c:v>
                </c:pt>
                <c:pt idx="350">
                  <c:v>-2</c:v>
                </c:pt>
                <c:pt idx="351">
                  <c:v>-1.8743563336766225</c:v>
                </c:pt>
                <c:pt idx="352">
                  <c:v>-1.9502074688796678</c:v>
                </c:pt>
                <c:pt idx="353">
                  <c:v>-1.9294605809128631</c:v>
                </c:pt>
                <c:pt idx="354">
                  <c:v>-1.9481865284974091</c:v>
                </c:pt>
                <c:pt idx="355">
                  <c:v>-1.761071060762101</c:v>
                </c:pt>
                <c:pt idx="356">
                  <c:v>-1.9258496395468592</c:v>
                </c:pt>
                <c:pt idx="357">
                  <c:v>-1.7919670442842432</c:v>
                </c:pt>
                <c:pt idx="358">
                  <c:v>-1.8685831622176592</c:v>
                </c:pt>
                <c:pt idx="359">
                  <c:v>-1.8685831622176592</c:v>
                </c:pt>
                <c:pt idx="360">
                  <c:v>7.2708547888774451</c:v>
                </c:pt>
                <c:pt idx="361">
                  <c:v>7.1781668383110206</c:v>
                </c:pt>
                <c:pt idx="362">
                  <c:v>7.4432989690721651</c:v>
                </c:pt>
                <c:pt idx="363">
                  <c:v>7.4329896907216488</c:v>
                </c:pt>
                <c:pt idx="364">
                  <c:v>7.4097007223942208</c:v>
                </c:pt>
                <c:pt idx="365">
                  <c:v>7.4586776859504127</c:v>
                </c:pt>
                <c:pt idx="366">
                  <c:v>7.5231243576567328</c:v>
                </c:pt>
                <c:pt idx="367">
                  <c:v>7.6663254861821901</c:v>
                </c:pt>
                <c:pt idx="368">
                  <c:v>7.8220858895705527</c:v>
                </c:pt>
                <c:pt idx="369">
                  <c:v>8.4740590030518828</c:v>
                </c:pt>
                <c:pt idx="370">
                  <c:v>8.6074672048435925</c:v>
                </c:pt>
                <c:pt idx="371">
                  <c:v>8.907987866531851</c:v>
                </c:pt>
                <c:pt idx="372">
                  <c:v>14.307381193124369</c:v>
                </c:pt>
                <c:pt idx="373">
                  <c:v>14.183467741935484</c:v>
                </c:pt>
                <c:pt idx="374">
                  <c:v>14.258324924318872</c:v>
                </c:pt>
                <c:pt idx="375">
                  <c:v>14.246713852376136</c:v>
                </c:pt>
                <c:pt idx="376">
                  <c:v>14.32212028542304</c:v>
                </c:pt>
                <c:pt idx="377">
                  <c:v>14.336734693877551</c:v>
                </c:pt>
                <c:pt idx="378">
                  <c:v>14.346938775510203</c:v>
                </c:pt>
                <c:pt idx="379">
                  <c:v>14.371807967313584</c:v>
                </c:pt>
                <c:pt idx="380">
                  <c:v>14.403669724770642</c:v>
                </c:pt>
                <c:pt idx="381">
                  <c:v>14.148073022312374</c:v>
                </c:pt>
                <c:pt idx="382">
                  <c:v>14.1869918699187</c:v>
                </c:pt>
                <c:pt idx="383">
                  <c:v>14.255102040816329</c:v>
                </c:pt>
                <c:pt idx="384">
                  <c:v>13.333333333333334</c:v>
                </c:pt>
                <c:pt idx="385">
                  <c:v>13.285272914521112</c:v>
                </c:pt>
                <c:pt idx="386">
                  <c:v>13.30246913580247</c:v>
                </c:pt>
                <c:pt idx="387">
                  <c:v>13.271794871794871</c:v>
                </c:pt>
                <c:pt idx="388">
                  <c:v>13.388259526261587</c:v>
                </c:pt>
                <c:pt idx="389">
                  <c:v>13.371134020618559</c:v>
                </c:pt>
                <c:pt idx="390">
                  <c:v>13.316221765913758</c:v>
                </c:pt>
                <c:pt idx="391">
                  <c:v>13.350409836065575</c:v>
                </c:pt>
                <c:pt idx="392">
                  <c:v>13.214285714285715</c:v>
                </c:pt>
                <c:pt idx="393">
                  <c:v>13.343527013251785</c:v>
                </c:pt>
                <c:pt idx="394" formatCode="0.00_);[Red]\(0.00\)">
                  <c:v>13.340101522842641</c:v>
                </c:pt>
                <c:pt idx="395" formatCode="0.00_);[Red]\(0.00\)">
                  <c:v>13.407707910750508</c:v>
                </c:pt>
                <c:pt idx="396" formatCode="0.00_);[Red]\(0.00\)">
                  <c:v>14.665314401622719</c:v>
                </c:pt>
                <c:pt idx="397" formatCode="0.00_);[Red]\(0.00\)">
                  <c:v>14.682139253279516</c:v>
                </c:pt>
                <c:pt idx="398" formatCode="0.00_);[Red]\(0.00\)">
                  <c:v>14.607645875251507</c:v>
                </c:pt>
                <c:pt idx="399" formatCode="0.00_);[Red]\(0.00\)">
                  <c:v>14.433299899699097</c:v>
                </c:pt>
                <c:pt idx="400" formatCode="0.00_);[Red]\(0.00\)">
                  <c:v>14.160804020100503</c:v>
                </c:pt>
                <c:pt idx="401" formatCode="0.00_);[Red]\(0.00\)">
                  <c:v>14.090452261306533</c:v>
                </c:pt>
                <c:pt idx="402" formatCode="0.00_);[Red]\(0.00\)">
                  <c:v>13.857715430861726</c:v>
                </c:pt>
                <c:pt idx="403" formatCode="0.00_);[Red]\(0.00\)">
                  <c:v>13.459999999999999</c:v>
                </c:pt>
                <c:pt idx="404" formatCode="0.00_);[Red]\(0.00\)">
                  <c:v>13.476953907815631</c:v>
                </c:pt>
                <c:pt idx="405" formatCode="0.00_);[Red]\(0.00\)">
                  <c:v>13.426853707414828</c:v>
                </c:pt>
                <c:pt idx="406" formatCode="0.00_);[Red]\(0.00\)">
                  <c:v>12.775073028237586</c:v>
                </c:pt>
                <c:pt idx="407" formatCode="0.00_);[Red]\(0.00\)">
                  <c:v>12.650485436893202</c:v>
                </c:pt>
                <c:pt idx="408" formatCode="0.00_);[Red]\(0.00\)">
                  <c:v>17.710960232783705</c:v>
                </c:pt>
                <c:pt idx="409" formatCode="0.00_);[Red]\(0.00\)">
                  <c:v>17.304347826086957</c:v>
                </c:pt>
                <c:pt idx="410" formatCode="0.00_);[Red]\(0.00\)">
                  <c:v>17.0889748549323</c:v>
                </c:pt>
                <c:pt idx="411" formatCode="0.00_);[Red]\(0.00\)">
                  <c:v>16.911907066795738</c:v>
                </c:pt>
                <c:pt idx="412" formatCode="0.00_);[Red]\(0.00\)">
                  <c:v>16.842619745845553</c:v>
                </c:pt>
                <c:pt idx="413" formatCode="0.00_);[Red]\(0.00\)">
                  <c:v>16.787463271302645</c:v>
                </c:pt>
                <c:pt idx="414" formatCode="0.00_);[Red]\(0.00\)">
                  <c:v>16.722440944881889</c:v>
                </c:pt>
                <c:pt idx="415" formatCode="0.00_);[Red]\(0.00\)">
                  <c:v>16.779661016949152</c:v>
                </c:pt>
                <c:pt idx="416" formatCode="0.00_);[Red]\(0.00\)">
                  <c:v>16.719840478564308</c:v>
                </c:pt>
                <c:pt idx="417" formatCode="0.00_);[Red]\(0.00\)">
                  <c:v>16.517412935323385</c:v>
                </c:pt>
                <c:pt idx="418" formatCode="0.00_);[Red]\(0.00\)">
                  <c:v>16.298507462686565</c:v>
                </c:pt>
                <c:pt idx="419" formatCode="0.00_);[Red]\(0.00\)">
                  <c:v>16.295928500496522</c:v>
                </c:pt>
                <c:pt idx="420" formatCode="0.00_);[Red]\(0.00\)">
                  <c:v>17.693836978131213</c:v>
                </c:pt>
                <c:pt idx="421" formatCode="0.00_);[Red]\(0.00\)">
                  <c:v>17.504990019960079</c:v>
                </c:pt>
                <c:pt idx="422" formatCode="0.00_);[Red]\(0.00\)">
                  <c:v>17.527638190954775</c:v>
                </c:pt>
                <c:pt idx="423" formatCode="0.00_);[Red]\(0.00\)">
                  <c:v>17.245206861755801</c:v>
                </c:pt>
                <c:pt idx="424" formatCode="0.00_);[Red]\(0.00\)">
                  <c:v>17.103658536585364</c:v>
                </c:pt>
                <c:pt idx="425" formatCode="0.00_);[Red]\(0.00\)">
                  <c:v>17.083333333333332</c:v>
                </c:pt>
                <c:pt idx="426" formatCode="0.00_);[Red]\(0.00\)">
                  <c:v>16.969387755102041</c:v>
                </c:pt>
                <c:pt idx="427" formatCode="0.00_);[Red]\(0.00\)">
                  <c:v>16.996904024767801</c:v>
                </c:pt>
                <c:pt idx="428" formatCode="0.00_);[Red]\(0.00\)">
                  <c:v>16.873706004140786</c:v>
                </c:pt>
                <c:pt idx="429" formatCode="#,##0.00">
                  <c:v>16.621761658031087</c:v>
                </c:pt>
                <c:pt idx="430" formatCode="#,##0.00">
                  <c:v>16.3579604578564</c:v>
                </c:pt>
                <c:pt idx="431" formatCode="#,##0.00">
                  <c:v>16.347554630593134</c:v>
                </c:pt>
                <c:pt idx="432" formatCode="#,##0.00">
                  <c:v>16.014568158168576</c:v>
                </c:pt>
                <c:pt idx="433" formatCode="#,##0.00">
                  <c:v>15.802083333333334</c:v>
                </c:pt>
                <c:pt idx="434" formatCode="#,##0.00">
                  <c:v>15.893416927899686</c:v>
                </c:pt>
                <c:pt idx="435" formatCode="#,##0.00">
                  <c:v>15.386221294363258</c:v>
                </c:pt>
                <c:pt idx="436" formatCode="#,##0.00">
                  <c:v>15.130616509926856</c:v>
                </c:pt>
                <c:pt idx="437" formatCode="#,##0.00">
                  <c:v>14.828303850156088</c:v>
                </c:pt>
                <c:pt idx="438" formatCode="#,##0.00">
                  <c:v>14.597107438016529</c:v>
                </c:pt>
                <c:pt idx="439" formatCode="#,##0.00">
                  <c:v>14.394250513347021</c:v>
                </c:pt>
                <c:pt idx="440" formatCode="#,##0.00">
                  <c:v>14.334016393442624</c:v>
                </c:pt>
                <c:pt idx="441" formatCode="#,##0.00">
                  <c:v>14.177732379979572</c:v>
                </c:pt>
                <c:pt idx="442" formatCode="#,##0.00">
                  <c:v>13.741080530071356</c:v>
                </c:pt>
                <c:pt idx="443" formatCode="#,##0.00">
                  <c:v>13.802242609582057</c:v>
                </c:pt>
                <c:pt idx="444" formatCode="#,##0.00">
                  <c:v>15.743380855397149</c:v>
                </c:pt>
                <c:pt idx="445" formatCode="#,##0.00">
                  <c:v>15.599593495934958</c:v>
                </c:pt>
                <c:pt idx="446" formatCode="#,##0.00">
                  <c:v>15.497967479674795</c:v>
                </c:pt>
                <c:pt idx="447" formatCode="#,##0.00">
                  <c:v>14.235055724417428</c:v>
                </c:pt>
                <c:pt idx="448" formatCode="#,##0.00">
                  <c:v>13.723511604439961</c:v>
                </c:pt>
                <c:pt idx="449" formatCode="#,##0.00">
                  <c:v>13.708542713567839</c:v>
                </c:pt>
                <c:pt idx="450" formatCode="#,##0.00">
                  <c:v>13.610832497492478</c:v>
                </c:pt>
                <c:pt idx="451" formatCode="#,##0.00">
                  <c:v>13.570000000000002</c:v>
                </c:pt>
                <c:pt idx="452" formatCode="#,##0.00">
                  <c:v>13.5</c:v>
                </c:pt>
                <c:pt idx="453" formatCode="#,##0.00">
                  <c:v>13.623623623623624</c:v>
                </c:pt>
                <c:pt idx="454" formatCode="#,##0.00">
                  <c:v>13.399800598205383</c:v>
                </c:pt>
                <c:pt idx="455" formatCode="#,##0.00">
                  <c:v>13.373015873015873</c:v>
                </c:pt>
                <c:pt idx="456" formatCode="#,##0.00">
                  <c:v>14.856577645895152</c:v>
                </c:pt>
                <c:pt idx="457" formatCode="#,##0.00">
                  <c:v>14.679802955665025</c:v>
                </c:pt>
                <c:pt idx="458" formatCode="#,##0.00">
                  <c:v>14.660098522167489</c:v>
                </c:pt>
                <c:pt idx="459" formatCode="#,##0.00">
                  <c:v>14.060963618485742</c:v>
                </c:pt>
                <c:pt idx="460" formatCode="#,##0.00">
                  <c:v>13.673849167482862</c:v>
                </c:pt>
                <c:pt idx="461" formatCode="#,##0.00">
                  <c:v>13.727630285152411</c:v>
                </c:pt>
                <c:pt idx="462" formatCode="#,##0.00">
                  <c:v>13.815034619188921</c:v>
                </c:pt>
                <c:pt idx="463" formatCode="#,##0.00">
                  <c:v>13.899502487562188</c:v>
                </c:pt>
                <c:pt idx="464" formatCode="#,##0.00">
                  <c:v>13.826560951437065</c:v>
                </c:pt>
                <c:pt idx="465" formatCode="#,##0.00">
                  <c:v>13.635375494071148</c:v>
                </c:pt>
                <c:pt idx="466" formatCode="#,##0.00">
                  <c:v>13.545275590551181</c:v>
                </c:pt>
                <c:pt idx="467" formatCode="#,##0.00">
                  <c:v>13.473372781065088</c:v>
                </c:pt>
                <c:pt idx="468" formatCode="#,##0.00">
                  <c:v>13.221010901883052</c:v>
                </c:pt>
                <c:pt idx="469" formatCode="#,##0.00">
                  <c:v>13.223214285714285</c:v>
                </c:pt>
                <c:pt idx="470" formatCode="#,##0.00">
                  <c:v>13.238568588469187</c:v>
                </c:pt>
                <c:pt idx="471" formatCode="#,##0.00">
                  <c:v>13.194831013916502</c:v>
                </c:pt>
                <c:pt idx="472" formatCode="#,##0.00">
                  <c:v>13.018682399213372</c:v>
                </c:pt>
                <c:pt idx="473" formatCode="#,##0.00">
                  <c:v>12.945972495088407</c:v>
                </c:pt>
                <c:pt idx="474" formatCode="#,##0.00">
                  <c:v>12.813725490196076</c:v>
                </c:pt>
                <c:pt idx="475" formatCode="#,##0.00">
                  <c:v>12.80313418217434</c:v>
                </c:pt>
                <c:pt idx="476" formatCode="#,##0.00">
                  <c:v>12.830875122910523</c:v>
                </c:pt>
                <c:pt idx="477" formatCode="#,##0.00">
                  <c:v>12.673611111111111</c:v>
                </c:pt>
                <c:pt idx="478" formatCode="#,##0.00">
                  <c:v>12.86592741935484</c:v>
                </c:pt>
                <c:pt idx="479" formatCode="#,##0.00">
                  <c:v>12.875379939209727</c:v>
                </c:pt>
                <c:pt idx="480" formatCode="#,##0.00">
                  <c:v>10.779456193353475</c:v>
                </c:pt>
                <c:pt idx="481" formatCode="#,##0.00">
                  <c:v>10.652304609218437</c:v>
                </c:pt>
                <c:pt idx="482" formatCode="#,##0.00">
                  <c:v>10.65065065065065</c:v>
                </c:pt>
                <c:pt idx="483" formatCode="#,##0.00">
                  <c:v>10.567134268537073</c:v>
                </c:pt>
                <c:pt idx="484" formatCode="#,##0.00">
                  <c:v>10.586934673366835</c:v>
                </c:pt>
                <c:pt idx="485" formatCode="#,##0.00">
                  <c:v>10.475855130784707</c:v>
                </c:pt>
                <c:pt idx="486" formatCode="#,##0.00">
                  <c:v>10.364729458917836</c:v>
                </c:pt>
                <c:pt idx="487" formatCode="#,##0.00">
                  <c:v>10.195413758723831</c:v>
                </c:pt>
                <c:pt idx="488" formatCode="#,##0.00">
                  <c:v>10.047619047619047</c:v>
                </c:pt>
                <c:pt idx="489" formatCode="#,##0.00">
                  <c:v>9.3330058939096272</c:v>
                </c:pt>
                <c:pt idx="490" formatCode="#,##0.00">
                  <c:v>9.1932038834951442</c:v>
                </c:pt>
                <c:pt idx="491" formatCode="#,##0.00">
                  <c:v>8.9266409266409283</c:v>
                </c:pt>
                <c:pt idx="492" formatCode="#,##0.00">
                  <c:v>8.8178331735378723</c:v>
                </c:pt>
                <c:pt idx="493" formatCode="#,##0.00">
                  <c:v>8.7495256166982909</c:v>
                </c:pt>
                <c:pt idx="494" formatCode="#,##0.00">
                  <c:v>8.7803030303030312</c:v>
                </c:pt>
                <c:pt idx="495" formatCode="#,##0.00">
                  <c:v>8.714150943396227</c:v>
                </c:pt>
                <c:pt idx="496" formatCode="#,##0.00">
                  <c:v>8.5998142989786448</c:v>
                </c:pt>
                <c:pt idx="497" formatCode="#,##0.00">
                  <c:v>8.6328413284132832</c:v>
                </c:pt>
                <c:pt idx="498" formatCode="#,##0.00">
                  <c:v>8.7011070110701088</c:v>
                </c:pt>
                <c:pt idx="499" formatCode="#,##0.00">
                  <c:v>8.5890410958904102</c:v>
                </c:pt>
                <c:pt idx="500" formatCode="#,##0.00">
                  <c:v>8.5652173913043477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2D-40D6-BBFF-6597721C2E6E}"/>
            </c:ext>
          </c:extLst>
        </c:ser>
        <c:ser>
          <c:idx val="2"/>
          <c:order val="2"/>
          <c:tx>
            <c:strRef>
              <c:f>原データ!$T$126</c:f>
              <c:strCache>
                <c:ptCount val="1"/>
                <c:pt idx="0">
                  <c:v>過去5年平均実質収益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原データ!$Q$127:$Q$627</c:f>
              <c:numCache>
                <c:formatCode>yyyy"年"m"月";@</c:formatCode>
                <c:ptCount val="50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40575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</c:numCache>
            </c:numRef>
          </c:cat>
          <c:val>
            <c:numRef>
              <c:f>原データ!$T$127:$T$627</c:f>
              <c:numCache>
                <c:formatCode>0.0_ ;[Red]\-0.0\ </c:formatCode>
                <c:ptCount val="501"/>
                <c:pt idx="0">
                  <c:v>13.352936055223877</c:v>
                </c:pt>
                <c:pt idx="1">
                  <c:v>13.439843509304803</c:v>
                </c:pt>
                <c:pt idx="2">
                  <c:v>13.52294516313999</c:v>
                </c:pt>
                <c:pt idx="3">
                  <c:v>13.605026935784759</c:v>
                </c:pt>
                <c:pt idx="4">
                  <c:v>13.69286895490999</c:v>
                </c:pt>
                <c:pt idx="5">
                  <c:v>13.779476515466067</c:v>
                </c:pt>
                <c:pt idx="6">
                  <c:v>13.86878088072018</c:v>
                </c:pt>
                <c:pt idx="7">
                  <c:v>14.01962306774262</c:v>
                </c:pt>
                <c:pt idx="8">
                  <c:v>14.175446833810721</c:v>
                </c:pt>
                <c:pt idx="9">
                  <c:v>14.326733776944234</c:v>
                </c:pt>
                <c:pt idx="10">
                  <c:v>14.481412093894356</c:v>
                </c:pt>
                <c:pt idx="11">
                  <c:v>14.633848512079734</c:v>
                </c:pt>
                <c:pt idx="12">
                  <c:v>14.791531166368886</c:v>
                </c:pt>
                <c:pt idx="13">
                  <c:v>14.948883778574773</c:v>
                </c:pt>
                <c:pt idx="14">
                  <c:v>15.105050928342916</c:v>
                </c:pt>
                <c:pt idx="15">
                  <c:v>15.258199242279055</c:v>
                </c:pt>
                <c:pt idx="16">
                  <c:v>15.412414690096989</c:v>
                </c:pt>
                <c:pt idx="17">
                  <c:v>15.563275818077397</c:v>
                </c:pt>
                <c:pt idx="18">
                  <c:v>15.714176596438273</c:v>
                </c:pt>
                <c:pt idx="19">
                  <c:v>15.773158006805852</c:v>
                </c:pt>
                <c:pt idx="20">
                  <c:v>15.830394492293459</c:v>
                </c:pt>
                <c:pt idx="21">
                  <c:v>15.872683294671948</c:v>
                </c:pt>
                <c:pt idx="22">
                  <c:v>15.915226368305854</c:v>
                </c:pt>
                <c:pt idx="23">
                  <c:v>15.958495577016</c:v>
                </c:pt>
                <c:pt idx="24">
                  <c:v>15.976766830768748</c:v>
                </c:pt>
                <c:pt idx="25">
                  <c:v>15.994109226817834</c:v>
                </c:pt>
                <c:pt idx="26">
                  <c:v>16.006605136623914</c:v>
                </c:pt>
                <c:pt idx="27">
                  <c:v>16.018746804021127</c:v>
                </c:pt>
                <c:pt idx="28">
                  <c:v>16.028961518493439</c:v>
                </c:pt>
                <c:pt idx="29">
                  <c:v>16.0384759136901</c:v>
                </c:pt>
                <c:pt idx="30">
                  <c:v>16.043230625899799</c:v>
                </c:pt>
                <c:pt idx="31">
                  <c:v>16.058802497973915</c:v>
                </c:pt>
                <c:pt idx="32">
                  <c:v>16.072879601737117</c:v>
                </c:pt>
                <c:pt idx="33">
                  <c:v>16.087400573883521</c:v>
                </c:pt>
                <c:pt idx="34">
                  <c:v>16.103824809578246</c:v>
                </c:pt>
                <c:pt idx="35">
                  <c:v>16.118325939056572</c:v>
                </c:pt>
                <c:pt idx="36">
                  <c:v>16.134331280327924</c:v>
                </c:pt>
                <c:pt idx="37">
                  <c:v>16.147943793940438</c:v>
                </c:pt>
                <c:pt idx="38">
                  <c:v>16.163149944323838</c:v>
                </c:pt>
                <c:pt idx="39">
                  <c:v>16.180467337261778</c:v>
                </c:pt>
                <c:pt idx="40">
                  <c:v>16.195734640764375</c:v>
                </c:pt>
                <c:pt idx="41">
                  <c:v>16.210790564681059</c:v>
                </c:pt>
                <c:pt idx="42">
                  <c:v>16.227773299468318</c:v>
                </c:pt>
                <c:pt idx="43">
                  <c:v>16.165940876649028</c:v>
                </c:pt>
                <c:pt idx="44">
                  <c:v>16.111639322347472</c:v>
                </c:pt>
                <c:pt idx="45">
                  <c:v>16.061942084125644</c:v>
                </c:pt>
                <c:pt idx="46">
                  <c:v>16.015924845757194</c:v>
                </c:pt>
                <c:pt idx="47">
                  <c:v>15.970654736247257</c:v>
                </c:pt>
                <c:pt idx="48">
                  <c:v>15.940349011148998</c:v>
                </c:pt>
                <c:pt idx="49">
                  <c:v>15.91459643589147</c:v>
                </c:pt>
                <c:pt idx="50">
                  <c:v>15.895977310573169</c:v>
                </c:pt>
                <c:pt idx="51">
                  <c:v>15.880210536108109</c:v>
                </c:pt>
                <c:pt idx="52">
                  <c:v>15.864287569921746</c:v>
                </c:pt>
                <c:pt idx="53">
                  <c:v>15.850532519663608</c:v>
                </c:pt>
                <c:pt idx="54">
                  <c:v>15.845637292071121</c:v>
                </c:pt>
                <c:pt idx="55">
                  <c:v>15.783657428590386</c:v>
                </c:pt>
                <c:pt idx="56">
                  <c:v>15.725967644361907</c:v>
                </c:pt>
                <c:pt idx="57">
                  <c:v>15.675177449450167</c:v>
                </c:pt>
                <c:pt idx="58">
                  <c:v>15.634134583430091</c:v>
                </c:pt>
                <c:pt idx="59">
                  <c:v>15.59971244066841</c:v>
                </c:pt>
                <c:pt idx="60">
                  <c:v>15.598834975181143</c:v>
                </c:pt>
                <c:pt idx="61">
                  <c:v>15.606565329979178</c:v>
                </c:pt>
                <c:pt idx="62">
                  <c:v>15.620905156819001</c:v>
                </c:pt>
                <c:pt idx="63">
                  <c:v>15.639593027536471</c:v>
                </c:pt>
                <c:pt idx="64">
                  <c:v>15.656981708437721</c:v>
                </c:pt>
                <c:pt idx="65">
                  <c:v>15.676742485114495</c:v>
                </c:pt>
                <c:pt idx="66">
                  <c:v>15.699422907161084</c:v>
                </c:pt>
                <c:pt idx="67">
                  <c:v>15.722626706284066</c:v>
                </c:pt>
                <c:pt idx="68">
                  <c:v>15.741996738665582</c:v>
                </c:pt>
                <c:pt idx="69">
                  <c:v>15.76619639256997</c:v>
                </c:pt>
                <c:pt idx="70">
                  <c:v>15.791868634112944</c:v>
                </c:pt>
                <c:pt idx="71">
                  <c:v>15.822572254009611</c:v>
                </c:pt>
                <c:pt idx="72">
                  <c:v>15.844603523312713</c:v>
                </c:pt>
                <c:pt idx="73">
                  <c:v>15.868286557491931</c:v>
                </c:pt>
                <c:pt idx="74">
                  <c:v>15.897938828190798</c:v>
                </c:pt>
                <c:pt idx="75">
                  <c:v>15.933518372547733</c:v>
                </c:pt>
                <c:pt idx="76">
                  <c:v>15.973413668216496</c:v>
                </c:pt>
                <c:pt idx="77">
                  <c:v>16.019081613796065</c:v>
                </c:pt>
                <c:pt idx="78">
                  <c:v>16.05814373246136</c:v>
                </c:pt>
                <c:pt idx="79">
                  <c:v>16.08924403494597</c:v>
                </c:pt>
                <c:pt idx="80">
                  <c:v>16.120980932113881</c:v>
                </c:pt>
                <c:pt idx="81">
                  <c:v>16.15847986336928</c:v>
                </c:pt>
                <c:pt idx="82">
                  <c:v>16.19698612750668</c:v>
                </c:pt>
                <c:pt idx="83">
                  <c:v>16.235644665752346</c:v>
                </c:pt>
                <c:pt idx="84">
                  <c:v>16.280717698235449</c:v>
                </c:pt>
                <c:pt idx="85">
                  <c:v>16.324109014670981</c:v>
                </c:pt>
                <c:pt idx="86">
                  <c:v>16.370248537862491</c:v>
                </c:pt>
                <c:pt idx="87">
                  <c:v>16.420475666837245</c:v>
                </c:pt>
                <c:pt idx="88">
                  <c:v>16.473236153673842</c:v>
                </c:pt>
                <c:pt idx="89">
                  <c:v>16.526858489710957</c:v>
                </c:pt>
                <c:pt idx="90">
                  <c:v>16.599884039994748</c:v>
                </c:pt>
                <c:pt idx="91">
                  <c:v>16.674243604005916</c:v>
                </c:pt>
                <c:pt idx="92">
                  <c:v>16.756631629316537</c:v>
                </c:pt>
                <c:pt idx="93">
                  <c:v>16.847376916865354</c:v>
                </c:pt>
                <c:pt idx="94">
                  <c:v>16.936101485524748</c:v>
                </c:pt>
                <c:pt idx="95">
                  <c:v>17.030866232167181</c:v>
                </c:pt>
                <c:pt idx="96">
                  <c:v>17.176115305811006</c:v>
                </c:pt>
                <c:pt idx="97">
                  <c:v>17.322209027991686</c:v>
                </c:pt>
                <c:pt idx="98">
                  <c:v>17.467566547709819</c:v>
                </c:pt>
                <c:pt idx="99">
                  <c:v>17.607615349578513</c:v>
                </c:pt>
                <c:pt idx="100">
                  <c:v>17.74936530071928</c:v>
                </c:pt>
                <c:pt idx="101">
                  <c:v>17.891326631445967</c:v>
                </c:pt>
                <c:pt idx="102">
                  <c:v>18.033252212985257</c:v>
                </c:pt>
                <c:pt idx="103">
                  <c:v>18.175511926321214</c:v>
                </c:pt>
                <c:pt idx="104">
                  <c:v>18.312596639492881</c:v>
                </c:pt>
                <c:pt idx="105">
                  <c:v>18.448281682877827</c:v>
                </c:pt>
                <c:pt idx="106">
                  <c:v>18.5763154994549</c:v>
                </c:pt>
                <c:pt idx="107">
                  <c:v>18.706481448769786</c:v>
                </c:pt>
                <c:pt idx="108">
                  <c:v>18.893454233292264</c:v>
                </c:pt>
                <c:pt idx="109">
                  <c:v>19.077585591567647</c:v>
                </c:pt>
                <c:pt idx="110">
                  <c:v>19.256547037795276</c:v>
                </c:pt>
                <c:pt idx="111">
                  <c:v>19.435800951674828</c:v>
                </c:pt>
                <c:pt idx="112">
                  <c:v>19.616244614305955</c:v>
                </c:pt>
                <c:pt idx="113">
                  <c:v>19.794533604700451</c:v>
                </c:pt>
                <c:pt idx="114">
                  <c:v>19.968860192011707</c:v>
                </c:pt>
                <c:pt idx="115">
                  <c:v>20.144772863047695</c:v>
                </c:pt>
                <c:pt idx="116">
                  <c:v>20.321379020343318</c:v>
                </c:pt>
                <c:pt idx="117">
                  <c:v>20.493140170500997</c:v>
                </c:pt>
                <c:pt idx="118">
                  <c:v>20.664116622457282</c:v>
                </c:pt>
                <c:pt idx="119">
                  <c:v>20.834846260466332</c:v>
                </c:pt>
                <c:pt idx="120">
                  <c:v>21.017673687442461</c:v>
                </c:pt>
                <c:pt idx="121">
                  <c:v>21.193238317408184</c:v>
                </c:pt>
                <c:pt idx="122">
                  <c:v>21.367582138023518</c:v>
                </c:pt>
                <c:pt idx="123">
                  <c:v>21.543015758707444</c:v>
                </c:pt>
                <c:pt idx="124">
                  <c:v>21.714995626915652</c:v>
                </c:pt>
                <c:pt idx="125">
                  <c:v>21.884787467978203</c:v>
                </c:pt>
                <c:pt idx="126">
                  <c:v>22.050655703056016</c:v>
                </c:pt>
                <c:pt idx="127">
                  <c:v>22.21578638010277</c:v>
                </c:pt>
                <c:pt idx="128">
                  <c:v>22.382644100198515</c:v>
                </c:pt>
                <c:pt idx="129">
                  <c:v>22.53868695016023</c:v>
                </c:pt>
                <c:pt idx="130">
                  <c:v>22.691734909799376</c:v>
                </c:pt>
                <c:pt idx="131">
                  <c:v>22.844357634532169</c:v>
                </c:pt>
                <c:pt idx="132">
                  <c:v>23.002587577228155</c:v>
                </c:pt>
                <c:pt idx="133">
                  <c:v>23.161513831618493</c:v>
                </c:pt>
                <c:pt idx="134">
                  <c:v>23.309292010907647</c:v>
                </c:pt>
                <c:pt idx="135">
                  <c:v>23.460400011200424</c:v>
                </c:pt>
                <c:pt idx="136">
                  <c:v>23.606686108804794</c:v>
                </c:pt>
                <c:pt idx="137">
                  <c:v>23.750384949366207</c:v>
                </c:pt>
                <c:pt idx="138">
                  <c:v>23.900759840191636</c:v>
                </c:pt>
                <c:pt idx="139">
                  <c:v>24.056433822008547</c:v>
                </c:pt>
                <c:pt idx="140">
                  <c:v>24.211133749566265</c:v>
                </c:pt>
                <c:pt idx="141">
                  <c:v>24.376892730556161</c:v>
                </c:pt>
                <c:pt idx="142">
                  <c:v>24.542146262686014</c:v>
                </c:pt>
                <c:pt idx="143">
                  <c:v>24.702128034443504</c:v>
                </c:pt>
                <c:pt idx="144">
                  <c:v>24.781138559541812</c:v>
                </c:pt>
                <c:pt idx="145">
                  <c:v>24.857786047838378</c:v>
                </c:pt>
                <c:pt idx="146">
                  <c:v>24.936734433808542</c:v>
                </c:pt>
                <c:pt idx="147">
                  <c:v>25.019278664592115</c:v>
                </c:pt>
                <c:pt idx="148">
                  <c:v>25.10142161563839</c:v>
                </c:pt>
                <c:pt idx="149">
                  <c:v>25.182146156056589</c:v>
                </c:pt>
                <c:pt idx="150">
                  <c:v>25.241970535726182</c:v>
                </c:pt>
                <c:pt idx="151">
                  <c:v>25.29842188352368</c:v>
                </c:pt>
                <c:pt idx="152">
                  <c:v>25.343876111961134</c:v>
                </c:pt>
                <c:pt idx="153">
                  <c:v>25.363617041443788</c:v>
                </c:pt>
                <c:pt idx="154">
                  <c:v>25.38114542555633</c:v>
                </c:pt>
                <c:pt idx="155">
                  <c:v>25.382799781996336</c:v>
                </c:pt>
                <c:pt idx="156">
                  <c:v>25.227639818325553</c:v>
                </c:pt>
                <c:pt idx="157">
                  <c:v>25.074038588637368</c:v>
                </c:pt>
                <c:pt idx="158">
                  <c:v>24.917924578122765</c:v>
                </c:pt>
                <c:pt idx="159">
                  <c:v>24.766310882935549</c:v>
                </c:pt>
                <c:pt idx="160">
                  <c:v>24.613974849102437</c:v>
                </c:pt>
                <c:pt idx="161">
                  <c:v>24.462565749136761</c:v>
                </c:pt>
                <c:pt idx="162">
                  <c:v>24.307930462776916</c:v>
                </c:pt>
                <c:pt idx="163">
                  <c:v>24.154631104381799</c:v>
                </c:pt>
                <c:pt idx="164">
                  <c:v>24.000266599151143</c:v>
                </c:pt>
                <c:pt idx="165">
                  <c:v>23.841671835021831</c:v>
                </c:pt>
                <c:pt idx="166">
                  <c:v>23.689904895955376</c:v>
                </c:pt>
                <c:pt idx="167">
                  <c:v>23.533831382271387</c:v>
                </c:pt>
                <c:pt idx="168">
                  <c:v>23.293918662760007</c:v>
                </c:pt>
                <c:pt idx="169">
                  <c:v>23.055986954035379</c:v>
                </c:pt>
                <c:pt idx="170">
                  <c:v>22.809093462911115</c:v>
                </c:pt>
                <c:pt idx="171">
                  <c:v>22.562466509234721</c:v>
                </c:pt>
                <c:pt idx="172">
                  <c:v>22.320119487647322</c:v>
                </c:pt>
                <c:pt idx="173">
                  <c:v>22.079291603979993</c:v>
                </c:pt>
                <c:pt idx="174">
                  <c:v>21.838641477191249</c:v>
                </c:pt>
                <c:pt idx="175">
                  <c:v>21.597328261421513</c:v>
                </c:pt>
                <c:pt idx="176">
                  <c:v>21.356816327703061</c:v>
                </c:pt>
                <c:pt idx="177">
                  <c:v>21.121650851501265</c:v>
                </c:pt>
                <c:pt idx="178">
                  <c:v>20.885511615353458</c:v>
                </c:pt>
                <c:pt idx="179">
                  <c:v>20.641017783713401</c:v>
                </c:pt>
                <c:pt idx="180">
                  <c:v>20.334246181498322</c:v>
                </c:pt>
                <c:pt idx="181">
                  <c:v>20.026865370578403</c:v>
                </c:pt>
                <c:pt idx="182">
                  <c:v>19.716656418085979</c:v>
                </c:pt>
                <c:pt idx="183">
                  <c:v>19.403674336737257</c:v>
                </c:pt>
                <c:pt idx="184">
                  <c:v>19.0913278021685</c:v>
                </c:pt>
                <c:pt idx="185">
                  <c:v>18.779864824038849</c:v>
                </c:pt>
                <c:pt idx="186">
                  <c:v>18.469911698412432</c:v>
                </c:pt>
                <c:pt idx="187">
                  <c:v>18.160059498181134</c:v>
                </c:pt>
                <c:pt idx="188">
                  <c:v>17.847652325395586</c:v>
                </c:pt>
                <c:pt idx="189">
                  <c:v>17.542710841714257</c:v>
                </c:pt>
                <c:pt idx="190">
                  <c:v>17.237879775476653</c:v>
                </c:pt>
                <c:pt idx="191">
                  <c:v>16.939089458804862</c:v>
                </c:pt>
                <c:pt idx="192">
                  <c:v>16.630669402040432</c:v>
                </c:pt>
                <c:pt idx="193">
                  <c:v>16.3207531506376</c:v>
                </c:pt>
                <c:pt idx="194">
                  <c:v>16.018222707083151</c:v>
                </c:pt>
                <c:pt idx="195">
                  <c:v>15.71645791448714</c:v>
                </c:pt>
                <c:pt idx="196">
                  <c:v>15.414098320040628</c:v>
                </c:pt>
                <c:pt idx="197">
                  <c:v>15.111881124481574</c:v>
                </c:pt>
                <c:pt idx="198">
                  <c:v>14.809501080215119</c:v>
                </c:pt>
                <c:pt idx="199">
                  <c:v>14.509312769396649</c:v>
                </c:pt>
                <c:pt idx="200">
                  <c:v>14.208554243214952</c:v>
                </c:pt>
                <c:pt idx="201">
                  <c:v>13.909137202639622</c:v>
                </c:pt>
                <c:pt idx="202">
                  <c:v>13.606878332179297</c:v>
                </c:pt>
                <c:pt idx="203">
                  <c:v>13.309925837246793</c:v>
                </c:pt>
                <c:pt idx="204">
                  <c:v>13.176802758035928</c:v>
                </c:pt>
                <c:pt idx="205">
                  <c:v>13.048925053007471</c:v>
                </c:pt>
                <c:pt idx="206">
                  <c:v>12.918473399063449</c:v>
                </c:pt>
                <c:pt idx="207">
                  <c:v>12.789423229300811</c:v>
                </c:pt>
                <c:pt idx="208">
                  <c:v>12.660871689737133</c:v>
                </c:pt>
                <c:pt idx="209">
                  <c:v>12.533496393112248</c:v>
                </c:pt>
                <c:pt idx="210">
                  <c:v>12.415241616399561</c:v>
                </c:pt>
                <c:pt idx="211">
                  <c:v>12.29744393728755</c:v>
                </c:pt>
                <c:pt idx="212">
                  <c:v>12.186370926412101</c:v>
                </c:pt>
                <c:pt idx="213">
                  <c:v>12.089894320975844</c:v>
                </c:pt>
                <c:pt idx="214">
                  <c:v>11.995202807706347</c:v>
                </c:pt>
                <c:pt idx="215">
                  <c:v>11.900101885325791</c:v>
                </c:pt>
                <c:pt idx="216">
                  <c:v>11.768330145622157</c:v>
                </c:pt>
                <c:pt idx="217">
                  <c:v>11.636073909794494</c:v>
                </c:pt>
                <c:pt idx="218">
                  <c:v>11.484011505452171</c:v>
                </c:pt>
                <c:pt idx="219">
                  <c:v>11.331868432103011</c:v>
                </c:pt>
                <c:pt idx="220">
                  <c:v>11.181296304970195</c:v>
                </c:pt>
                <c:pt idx="221">
                  <c:v>11.030290126109717</c:v>
                </c:pt>
                <c:pt idx="222">
                  <c:v>10.896652881304481</c:v>
                </c:pt>
                <c:pt idx="223">
                  <c:v>10.802466695690649</c:v>
                </c:pt>
                <c:pt idx="224">
                  <c:v>10.708549975829238</c:v>
                </c:pt>
                <c:pt idx="225">
                  <c:v>10.620325270221787</c:v>
                </c:pt>
                <c:pt idx="226">
                  <c:v>10.522209434207143</c:v>
                </c:pt>
                <c:pt idx="227">
                  <c:v>10.429591834407928</c:v>
                </c:pt>
                <c:pt idx="228">
                  <c:v>10.307760607616242</c:v>
                </c:pt>
                <c:pt idx="229">
                  <c:v>10.0371469241078</c:v>
                </c:pt>
                <c:pt idx="230">
                  <c:v>9.7645897900996186</c:v>
                </c:pt>
                <c:pt idx="231">
                  <c:v>9.5001405641119323</c:v>
                </c:pt>
                <c:pt idx="232">
                  <c:v>9.2380854858016175</c:v>
                </c:pt>
                <c:pt idx="233">
                  <c:v>8.979251257216351</c:v>
                </c:pt>
                <c:pt idx="234">
                  <c:v>8.7199978758285734</c:v>
                </c:pt>
                <c:pt idx="235">
                  <c:v>8.4631405207425576</c:v>
                </c:pt>
                <c:pt idx="236">
                  <c:v>8.2090266498815065</c:v>
                </c:pt>
                <c:pt idx="237">
                  <c:v>7.968464880007299</c:v>
                </c:pt>
                <c:pt idx="238">
                  <c:v>7.757309550419409</c:v>
                </c:pt>
                <c:pt idx="239">
                  <c:v>7.5584613978630353</c:v>
                </c:pt>
                <c:pt idx="240">
                  <c:v>7.3554293317283026</c:v>
                </c:pt>
                <c:pt idx="241">
                  <c:v>7.3062844626507566</c:v>
                </c:pt>
                <c:pt idx="242">
                  <c:v>7.2365710821311584</c:v>
                </c:pt>
                <c:pt idx="243">
                  <c:v>7.167602521973123</c:v>
                </c:pt>
                <c:pt idx="244">
                  <c:v>7.0984062423601753</c:v>
                </c:pt>
                <c:pt idx="245">
                  <c:v>7.0341074271914925</c:v>
                </c:pt>
                <c:pt idx="246">
                  <c:v>6.9707641604731387</c:v>
                </c:pt>
                <c:pt idx="247">
                  <c:v>6.9083457236230137</c:v>
                </c:pt>
                <c:pt idx="248">
                  <c:v>6.8464341391457699</c:v>
                </c:pt>
                <c:pt idx="249">
                  <c:v>6.7940231445364452</c:v>
                </c:pt>
                <c:pt idx="250">
                  <c:v>6.7385186869612976</c:v>
                </c:pt>
                <c:pt idx="251">
                  <c:v>6.6716401152454612</c:v>
                </c:pt>
                <c:pt idx="252">
                  <c:v>6.6129099565153018</c:v>
                </c:pt>
                <c:pt idx="253">
                  <c:v>6.5828407932224549</c:v>
                </c:pt>
                <c:pt idx="254">
                  <c:v>6.5369452478017083</c:v>
                </c:pt>
                <c:pt idx="255">
                  <c:v>6.490939360699568</c:v>
                </c:pt>
                <c:pt idx="256">
                  <c:v>6.4467380817119535</c:v>
                </c:pt>
                <c:pt idx="257">
                  <c:v>6.4035611849108305</c:v>
                </c:pt>
                <c:pt idx="258">
                  <c:v>6.3574702755561159</c:v>
                </c:pt>
                <c:pt idx="259">
                  <c:v>6.3106078101607421</c:v>
                </c:pt>
                <c:pt idx="260">
                  <c:v>6.2617222118699098</c:v>
                </c:pt>
                <c:pt idx="261">
                  <c:v>6.2137480242438947</c:v>
                </c:pt>
                <c:pt idx="262">
                  <c:v>6.1474044449472727</c:v>
                </c:pt>
                <c:pt idx="263">
                  <c:v>6.078236544119016</c:v>
                </c:pt>
                <c:pt idx="264">
                  <c:v>5.9258238020734435</c:v>
                </c:pt>
                <c:pt idx="265">
                  <c:v>5.5622838549406826</c:v>
                </c:pt>
                <c:pt idx="266">
                  <c:v>5.1906460483028765</c:v>
                </c:pt>
                <c:pt idx="267">
                  <c:v>4.8151646377527735</c:v>
                </c:pt>
                <c:pt idx="268">
                  <c:v>4.4407131774494246</c:v>
                </c:pt>
                <c:pt idx="269">
                  <c:v>4.0661782080257778</c:v>
                </c:pt>
                <c:pt idx="270">
                  <c:v>3.686906201584172</c:v>
                </c:pt>
                <c:pt idx="271">
                  <c:v>3.3034965459104133</c:v>
                </c:pt>
                <c:pt idx="272">
                  <c:v>2.9204822585196961</c:v>
                </c:pt>
                <c:pt idx="273">
                  <c:v>2.5527021241966126</c:v>
                </c:pt>
                <c:pt idx="274">
                  <c:v>2.2088553092218977</c:v>
                </c:pt>
                <c:pt idx="275">
                  <c:v>1.8846786986869739</c:v>
                </c:pt>
                <c:pt idx="276">
                  <c:v>1.7240664910437857</c:v>
                </c:pt>
                <c:pt idx="277">
                  <c:v>1.7270772149840166</c:v>
                </c:pt>
                <c:pt idx="278">
                  <c:v>1.7280334308892042</c:v>
                </c:pt>
                <c:pt idx="279">
                  <c:v>1.7303803880224822</c:v>
                </c:pt>
                <c:pt idx="280">
                  <c:v>1.7310569333757586</c:v>
                </c:pt>
                <c:pt idx="281">
                  <c:v>1.732071229568255</c:v>
                </c:pt>
                <c:pt idx="282">
                  <c:v>1.7184869656826769</c:v>
                </c:pt>
                <c:pt idx="283">
                  <c:v>1.6541039045304538</c:v>
                </c:pt>
                <c:pt idx="284">
                  <c:v>1.6026486342338551</c:v>
                </c:pt>
                <c:pt idx="285">
                  <c:v>1.5523016225315658</c:v>
                </c:pt>
                <c:pt idx="286">
                  <c:v>1.5228214881916187</c:v>
                </c:pt>
                <c:pt idx="287">
                  <c:v>1.4843496553629396</c:v>
                </c:pt>
                <c:pt idx="288">
                  <c:v>1.4849457033929228</c:v>
                </c:pt>
                <c:pt idx="289">
                  <c:v>1.8402927341872712</c:v>
                </c:pt>
                <c:pt idx="290">
                  <c:v>2.1990492927574805</c:v>
                </c:pt>
                <c:pt idx="291">
                  <c:v>2.5455063688719437</c:v>
                </c:pt>
                <c:pt idx="292">
                  <c:v>2.8865386275555398</c:v>
                </c:pt>
                <c:pt idx="293">
                  <c:v>3.2241609115918402</c:v>
                </c:pt>
                <c:pt idx="294">
                  <c:v>3.5565833871909649</c:v>
                </c:pt>
                <c:pt idx="295">
                  <c:v>3.8879795386759421</c:v>
                </c:pt>
                <c:pt idx="296">
                  <c:v>4.215277940266283</c:v>
                </c:pt>
                <c:pt idx="297">
                  <c:v>4.5243460378276872</c:v>
                </c:pt>
                <c:pt idx="298">
                  <c:v>4.8150527440211723</c:v>
                </c:pt>
                <c:pt idx="299">
                  <c:v>5.0976268939441889</c:v>
                </c:pt>
                <c:pt idx="300">
                  <c:v>5.3920961525270696</c:v>
                </c:pt>
                <c:pt idx="301">
                  <c:v>5.596427889813353</c:v>
                </c:pt>
                <c:pt idx="302">
                  <c:v>5.8192858492677404</c:v>
                </c:pt>
                <c:pt idx="303">
                  <c:v>6.0370560705464928</c:v>
                </c:pt>
                <c:pt idx="304">
                  <c:v>6.2491540237628671</c:v>
                </c:pt>
                <c:pt idx="305">
                  <c:v>6.4556441530526882</c:v>
                </c:pt>
                <c:pt idx="306">
                  <c:v>6.6539725449522455</c:v>
                </c:pt>
                <c:pt idx="307">
                  <c:v>6.8440114672418559</c:v>
                </c:pt>
                <c:pt idx="308">
                  <c:v>7.0278874763527268</c:v>
                </c:pt>
                <c:pt idx="309">
                  <c:v>7.1980921691084916</c:v>
                </c:pt>
                <c:pt idx="310">
                  <c:v>7.3686414145502459</c:v>
                </c:pt>
                <c:pt idx="311">
                  <c:v>7.5422260839072157</c:v>
                </c:pt>
                <c:pt idx="312">
                  <c:v>7.7520627433289375</c:v>
                </c:pt>
                <c:pt idx="313">
                  <c:v>7.9303715668583497</c:v>
                </c:pt>
                <c:pt idx="314">
                  <c:v>8.1209639934439348</c:v>
                </c:pt>
                <c:pt idx="315">
                  <c:v>8.3008358439881231</c:v>
                </c:pt>
                <c:pt idx="316">
                  <c:v>8.4794317385614377</c:v>
                </c:pt>
                <c:pt idx="317">
                  <c:v>8.6566317937759631</c:v>
                </c:pt>
                <c:pt idx="318">
                  <c:v>8.8362316353442019</c:v>
                </c:pt>
                <c:pt idx="319">
                  <c:v>9.0150707407539112</c:v>
                </c:pt>
                <c:pt idx="320">
                  <c:v>9.1967310170663037</c:v>
                </c:pt>
                <c:pt idx="321">
                  <c:v>9.3799468108787813</c:v>
                </c:pt>
                <c:pt idx="322">
                  <c:v>9.5773633348348408</c:v>
                </c:pt>
                <c:pt idx="323">
                  <c:v>9.7753032444579606</c:v>
                </c:pt>
                <c:pt idx="324">
                  <c:v>10.021670841172671</c:v>
                </c:pt>
                <c:pt idx="325">
                  <c:v>10.47522346072935</c:v>
                </c:pt>
                <c:pt idx="326">
                  <c:v>10.940253702355335</c:v>
                </c:pt>
                <c:pt idx="327">
                  <c:v>11.402231514648628</c:v>
                </c:pt>
                <c:pt idx="328">
                  <c:v>11.861654041662318</c:v>
                </c:pt>
                <c:pt idx="329">
                  <c:v>12.32042921386431</c:v>
                </c:pt>
                <c:pt idx="330">
                  <c:v>12.778596883644793</c:v>
                </c:pt>
                <c:pt idx="331">
                  <c:v>13.239437284294819</c:v>
                </c:pt>
                <c:pt idx="332">
                  <c:v>13.695514622372286</c:v>
                </c:pt>
                <c:pt idx="333">
                  <c:v>14.137487299142142</c:v>
                </c:pt>
                <c:pt idx="334">
                  <c:v>14.556438759866413</c:v>
                </c:pt>
                <c:pt idx="335">
                  <c:v>14.959139815198712</c:v>
                </c:pt>
                <c:pt idx="336">
                  <c:v>15.309921041268945</c:v>
                </c:pt>
                <c:pt idx="337">
                  <c:v>15.49288772716057</c:v>
                </c:pt>
                <c:pt idx="338">
                  <c:v>15.696899521532142</c:v>
                </c:pt>
                <c:pt idx="339">
                  <c:v>15.900905747208778</c:v>
                </c:pt>
                <c:pt idx="340">
                  <c:v>16.110805973927757</c:v>
                </c:pt>
                <c:pt idx="341">
                  <c:v>16.325341134138441</c:v>
                </c:pt>
                <c:pt idx="342">
                  <c:v>16.54192979088608</c:v>
                </c:pt>
                <c:pt idx="343">
                  <c:v>16.76832168728215</c:v>
                </c:pt>
                <c:pt idx="344">
                  <c:v>16.980931268438621</c:v>
                </c:pt>
                <c:pt idx="345">
                  <c:v>17.18451450216595</c:v>
                </c:pt>
                <c:pt idx="346">
                  <c:v>17.376395849632512</c:v>
                </c:pt>
                <c:pt idx="347">
                  <c:v>17.567723053124663</c:v>
                </c:pt>
                <c:pt idx="348">
                  <c:v>17.457532898718931</c:v>
                </c:pt>
                <c:pt idx="349">
                  <c:v>17.14247720536957</c:v>
                </c:pt>
                <c:pt idx="350">
                  <c:v>16.83458152834206</c:v>
                </c:pt>
                <c:pt idx="351">
                  <c:v>16.53264275575723</c:v>
                </c:pt>
                <c:pt idx="352">
                  <c:v>16.229082909648493</c:v>
                </c:pt>
                <c:pt idx="353">
                  <c:v>15.926693504244689</c:v>
                </c:pt>
                <c:pt idx="354">
                  <c:v>15.627985327627689</c:v>
                </c:pt>
                <c:pt idx="355">
                  <c:v>15.332395742139616</c:v>
                </c:pt>
                <c:pt idx="356">
                  <c:v>15.035414112674797</c:v>
                </c:pt>
                <c:pt idx="357">
                  <c:v>14.742652228638967</c:v>
                </c:pt>
                <c:pt idx="358">
                  <c:v>14.43886232526301</c:v>
                </c:pt>
                <c:pt idx="359">
                  <c:v>14.13531402990972</c:v>
                </c:pt>
                <c:pt idx="360">
                  <c:v>13.99408359553995</c:v>
                </c:pt>
                <c:pt idx="361">
                  <c:v>13.789381085173172</c:v>
                </c:pt>
                <c:pt idx="362">
                  <c:v>13.593126317903046</c:v>
                </c:pt>
                <c:pt idx="363">
                  <c:v>13.400377974492427</c:v>
                </c:pt>
                <c:pt idx="364">
                  <c:v>13.212469477760401</c:v>
                </c:pt>
                <c:pt idx="365">
                  <c:v>13.026254456736769</c:v>
                </c:pt>
                <c:pt idx="366">
                  <c:v>12.846317733846172</c:v>
                </c:pt>
                <c:pt idx="367">
                  <c:v>12.676957960994327</c:v>
                </c:pt>
                <c:pt idx="368">
                  <c:v>12.516182405039473</c:v>
                </c:pt>
                <c:pt idx="369">
                  <c:v>12.374466930962026</c:v>
                </c:pt>
                <c:pt idx="370">
                  <c:v>12.236381443465413</c:v>
                </c:pt>
                <c:pt idx="371">
                  <c:v>12.103554685224347</c:v>
                </c:pt>
                <c:pt idx="372">
                  <c:v>12.024237871084859</c:v>
                </c:pt>
                <c:pt idx="373">
                  <c:v>11.946903509921038</c:v>
                </c:pt>
                <c:pt idx="374">
                  <c:v>11.874700009002623</c:v>
                </c:pt>
                <c:pt idx="375">
                  <c:v>11.806874877110328</c:v>
                </c:pt>
                <c:pt idx="376">
                  <c:v>11.74010732562383</c:v>
                </c:pt>
                <c:pt idx="377">
                  <c:v>11.674128661430879</c:v>
                </c:pt>
                <c:pt idx="378">
                  <c:v>11.609180946807841</c:v>
                </c:pt>
                <c:pt idx="379">
                  <c:v>11.544647718714854</c:v>
                </c:pt>
                <c:pt idx="380">
                  <c:v>11.483744693466543</c:v>
                </c:pt>
                <c:pt idx="381">
                  <c:v>11.412899904995442</c:v>
                </c:pt>
                <c:pt idx="382">
                  <c:v>11.349452123639427</c:v>
                </c:pt>
                <c:pt idx="383">
                  <c:v>11.288773623434444</c:v>
                </c:pt>
                <c:pt idx="384">
                  <c:v>11.183274757221293</c:v>
                </c:pt>
                <c:pt idx="385">
                  <c:v>11.080152361915644</c:v>
                </c:pt>
                <c:pt idx="386">
                  <c:v>10.976801079190837</c:v>
                </c:pt>
                <c:pt idx="387">
                  <c:v>10.871594685404323</c:v>
                </c:pt>
                <c:pt idx="388">
                  <c:v>10.76915094882651</c:v>
                </c:pt>
                <c:pt idx="389">
                  <c:v>10.666742503055117</c:v>
                </c:pt>
                <c:pt idx="390">
                  <c:v>10.565406561326716</c:v>
                </c:pt>
                <c:pt idx="391">
                  <c:v>10.465780326063548</c:v>
                </c:pt>
                <c:pt idx="392">
                  <c:v>10.365991807861857</c:v>
                </c:pt>
                <c:pt idx="393">
                  <c:v>10.26978081319692</c:v>
                </c:pt>
                <c:pt idx="394" formatCode="0.00_);[Red]\(0.00\)">
                  <c:v>10.173382242777107</c:v>
                </c:pt>
                <c:pt idx="395" formatCode="0.00_);[Red]\(0.00\)">
                  <c:v>10.086857011458228</c:v>
                </c:pt>
                <c:pt idx="396" formatCode="0.00_);[Red]\(0.00\)">
                  <c:v>10.051143913330343</c:v>
                </c:pt>
                <c:pt idx="397" formatCode="0.00_);[Red]\(0.00\)">
                  <c:v>10.019902837991918</c:v>
                </c:pt>
                <c:pt idx="398" formatCode="0.00_);[Red]\(0.00\)">
                  <c:v>9.988936961046301</c:v>
                </c:pt>
                <c:pt idx="399" formatCode="0.00_);[Red]\(0.00\)">
                  <c:v>9.9519777278755672</c:v>
                </c:pt>
                <c:pt idx="400" formatCode="0.00_);[Red]\(0.00\)">
                  <c:v>9.9047867439423616</c:v>
                </c:pt>
                <c:pt idx="401" formatCode="0.00_);[Red]\(0.00\)">
                  <c:v>9.8509576642252217</c:v>
                </c:pt>
                <c:pt idx="402" formatCode="0.00_);[Red]\(0.00\)">
                  <c:v>9.7900034204082456</c:v>
                </c:pt>
                <c:pt idx="403" formatCode="0.00_);[Red]\(0.00\)">
                  <c:v>9.7244009212525562</c:v>
                </c:pt>
                <c:pt idx="404" formatCode="0.00_);[Red]\(0.00\)">
                  <c:v>9.6603202820379419</c:v>
                </c:pt>
                <c:pt idx="405" formatCode="0.00_);[Red]\(0.00\)">
                  <c:v>9.6002576397465571</c:v>
                </c:pt>
                <c:pt idx="406" formatCode="0.00_);[Red]\(0.00\)">
                  <c:v>9.5306635454533204</c:v>
                </c:pt>
                <c:pt idx="407" formatCode="0.00_);[Red]\(0.00\)">
                  <c:v>9.466934522666147</c:v>
                </c:pt>
                <c:pt idx="408" formatCode="0.00_);[Red]\(0.00\)">
                  <c:v>9.7940027499171265</c:v>
                </c:pt>
                <c:pt idx="409" formatCode="0.00_);[Red]\(0.00\)">
                  <c:v>10.114506041011024</c:v>
                </c:pt>
                <c:pt idx="410" formatCode="0.00_);[Red]\(0.00\)">
                  <c:v>10.432655621926562</c:v>
                </c:pt>
                <c:pt idx="411" formatCode="0.00_);[Red]\(0.00\)">
                  <c:v>10.745760011934435</c:v>
                </c:pt>
                <c:pt idx="412" formatCode="0.00_);[Red]\(0.00\)">
                  <c:v>11.058973798846521</c:v>
                </c:pt>
                <c:pt idx="413" formatCode="0.00_);[Red]\(0.00\)">
                  <c:v>11.370922529716779</c:v>
                </c:pt>
                <c:pt idx="414" formatCode="0.00_);[Red]\(0.00\)">
                  <c:v>11.682099654273101</c:v>
                </c:pt>
                <c:pt idx="415" formatCode="0.00_);[Red]\(0.00\)">
                  <c:v>11.991111855568288</c:v>
                </c:pt>
                <c:pt idx="416" formatCode="0.00_);[Red]\(0.00\)">
                  <c:v>12.301873357536808</c:v>
                </c:pt>
                <c:pt idx="417" formatCode="0.00_);[Red]\(0.00\)">
                  <c:v>12.607029690530267</c:v>
                </c:pt>
                <c:pt idx="418" formatCode="0.00_);[Red]\(0.00\)">
                  <c:v>12.90981453427867</c:v>
                </c:pt>
                <c:pt idx="419" formatCode="0.00_);[Red]\(0.00\)">
                  <c:v>13.212556395323906</c:v>
                </c:pt>
                <c:pt idx="420" formatCode="0.00_);[Red]\(0.00\)">
                  <c:v>13.386272765144804</c:v>
                </c:pt>
                <c:pt idx="421" formatCode="0.00_);[Red]\(0.00\)">
                  <c:v>13.558386484838955</c:v>
                </c:pt>
                <c:pt idx="422" formatCode="0.00_);[Red]\(0.00\)">
                  <c:v>13.726458805203666</c:v>
                </c:pt>
                <c:pt idx="423" formatCode="0.00_);[Red]\(0.00\)">
                  <c:v>13.889995758054233</c:v>
                </c:pt>
                <c:pt idx="424" formatCode="0.00_);[Red]\(0.00\)">
                  <c:v>14.051561721624088</c:v>
                </c:pt>
                <c:pt idx="425" formatCode="0.00_);[Red]\(0.00\)">
                  <c:v>14.211972649080472</c:v>
                </c:pt>
                <c:pt idx="426" formatCode="0.00_);[Red]\(0.00\)">
                  <c:v>14.369410372371226</c:v>
                </c:pt>
                <c:pt idx="427" formatCode="0.00_);[Red]\(0.00\)">
                  <c:v>14.524920014680987</c:v>
                </c:pt>
                <c:pt idx="428" formatCode="0.00_);[Red]\(0.00\)">
                  <c:v>14.675780349923823</c:v>
                </c:pt>
                <c:pt idx="429" formatCode="0.00_);[Red]\(0.00\)">
                  <c:v>14.811575394173476</c:v>
                </c:pt>
                <c:pt idx="430" formatCode="0.00_);[Red]\(0.00\)">
                  <c:v>14.940750281723689</c:v>
                </c:pt>
                <c:pt idx="431" formatCode="0.00_);[Red]\(0.00\)">
                  <c:v>15.064743061124711</c:v>
                </c:pt>
                <c:pt idx="432" formatCode="0.00_);[Red]\(0.00\)">
                  <c:v>15.09319617720878</c:v>
                </c:pt>
                <c:pt idx="433" formatCode="0.00_);[Red]\(0.00\)">
                  <c:v>15.120173103732077</c:v>
                </c:pt>
                <c:pt idx="434" formatCode="0.00_);[Red]\(0.00\)">
                  <c:v>15.147424637125091</c:v>
                </c:pt>
                <c:pt idx="435" formatCode="0.00_);[Red]\(0.00\)">
                  <c:v>15.166416427824876</c:v>
                </c:pt>
                <c:pt idx="436" formatCode="0.00_);[Red]\(0.00\)">
                  <c:v>15.179891364899939</c:v>
                </c:pt>
                <c:pt idx="437" formatCode="0.00_);[Red]\(0.00\)">
                  <c:v>15.188084184171251</c:v>
                </c:pt>
                <c:pt idx="438" formatCode="0.00_);[Red]\(0.00\)">
                  <c:v>15.192253661879688</c:v>
                </c:pt>
                <c:pt idx="439" formatCode="0.00_);[Red]\(0.00\)">
                  <c:v>15.192627704313583</c:v>
                </c:pt>
                <c:pt idx="440" formatCode="0.00_);[Red]\(0.00\)">
                  <c:v>15.191466815458115</c:v>
                </c:pt>
                <c:pt idx="441" formatCode="0.00_);[Red]\(0.00\)">
                  <c:v>15.191961138085903</c:v>
                </c:pt>
                <c:pt idx="442" formatCode="0.00_);[Red]\(0.00\)">
                  <c:v>15.18452928242178</c:v>
                </c:pt>
                <c:pt idx="443" formatCode="0.00_);[Red]\(0.00\)">
                  <c:v>15.176981625234541</c:v>
                </c:pt>
                <c:pt idx="444" formatCode="0.00_);[Red]\(0.00\)">
                  <c:v>15.217149083935606</c:v>
                </c:pt>
                <c:pt idx="445" formatCode="0.00_);[Red]\(0.00\)">
                  <c:v>15.255721093625839</c:v>
                </c:pt>
                <c:pt idx="446" formatCode="0.00_);[Red]\(0.00\)">
                  <c:v>15.292312732690378</c:v>
                </c:pt>
                <c:pt idx="447" formatCode="0.00_);[Red]\(0.00\)">
                  <c:v>15.308367080234087</c:v>
                </c:pt>
                <c:pt idx="448" formatCode="0.00_);[Red]\(0.00\)">
                  <c:v>15.313954614870394</c:v>
                </c:pt>
                <c:pt idx="449" formatCode="0.00_);[Red]\(0.00\)">
                  <c:v>15.319578093086214</c:v>
                </c:pt>
                <c:pt idx="450" formatCode="0.00_);[Red]\(0.00\)">
                  <c:v>15.324488271945857</c:v>
                </c:pt>
                <c:pt idx="451" formatCode="0.00_);[Red]\(0.00\)">
                  <c:v>15.328148108011431</c:v>
                </c:pt>
                <c:pt idx="452" formatCode="0.00_);[Red]\(0.00\)">
                  <c:v>15.332910012773336</c:v>
                </c:pt>
                <c:pt idx="453" formatCode="0.00_);[Red]\(0.00\)">
                  <c:v>15.337578289612869</c:v>
                </c:pt>
                <c:pt idx="454" formatCode="0.00_);[Red]\(0.00\)">
                  <c:v>15.338573274202247</c:v>
                </c:pt>
                <c:pt idx="455" formatCode="0.00_);[Red]\(0.00\)">
                  <c:v>15.337995073573335</c:v>
                </c:pt>
                <c:pt idx="456" formatCode="0.00_);[Red]\(0.00\)">
                  <c:v>15.34118279431121</c:v>
                </c:pt>
                <c:pt idx="457" formatCode="0.00_);[Red]\(0.00\)">
                  <c:v>15.341143856017636</c:v>
                </c:pt>
                <c:pt idx="458" formatCode="0.00_);[Red]\(0.00\)">
                  <c:v>15.342018066799568</c:v>
                </c:pt>
                <c:pt idx="459" formatCode="0.00_);[Red]\(0.00\)">
                  <c:v>15.335812462112679</c:v>
                </c:pt>
                <c:pt idx="460" formatCode="0.00_);[Red]\(0.00\)">
                  <c:v>15.327696547902384</c:v>
                </c:pt>
                <c:pt idx="461" formatCode="0.00_);[Red]\(0.00\)">
                  <c:v>15.321649514966481</c:v>
                </c:pt>
                <c:pt idx="462" formatCode="0.00_);[Red]\(0.00\)">
                  <c:v>15.320938168105267</c:v>
                </c:pt>
                <c:pt idx="463" formatCode="0.00_);[Red]\(0.00\)">
                  <c:v>15.328263209564641</c:v>
                </c:pt>
                <c:pt idx="464" formatCode="0.00_);[Red]\(0.00\)">
                  <c:v>15.334089993624996</c:v>
                </c:pt>
                <c:pt idx="465" formatCode="0.00_);[Red]\(0.00\)">
                  <c:v>15.337565356735933</c:v>
                </c:pt>
                <c:pt idx="466" formatCode="0.00_);[Red]\(0.00\)">
                  <c:v>15.350402066107828</c:v>
                </c:pt>
                <c:pt idx="467" formatCode="0.00_);[Red]\(0.00\)">
                  <c:v>15.364116855177361</c:v>
                </c:pt>
                <c:pt idx="468" formatCode="0.00_);[Red]\(0.00\)">
                  <c:v>15.289284366329012</c:v>
                </c:pt>
                <c:pt idx="469" formatCode="0.00_);[Red]\(0.00\)">
                  <c:v>15.221265473989467</c:v>
                </c:pt>
                <c:pt idx="470" formatCode="0.00_);[Red]\(0.00\)">
                  <c:v>15.157092036215083</c:v>
                </c:pt>
                <c:pt idx="471" formatCode="0.00_);[Red]\(0.00\)">
                  <c:v>15.095140768667097</c:v>
                </c:pt>
                <c:pt idx="472" formatCode="0.00_);[Red]\(0.00\)">
                  <c:v>15.031408479556562</c:v>
                </c:pt>
                <c:pt idx="473" formatCode="0.00_);[Red]\(0.00\)">
                  <c:v>14.967383633286325</c:v>
                </c:pt>
                <c:pt idx="474" formatCode="0.00_);[Red]\(0.00\)">
                  <c:v>14.902238375708226</c:v>
                </c:pt>
                <c:pt idx="475" formatCode="0.00_);[Red]\(0.00\)">
                  <c:v>14.835962928461978</c:v>
                </c:pt>
                <c:pt idx="476" formatCode="0.00_);[Red]\(0.00\)">
                  <c:v>14.771146839201082</c:v>
                </c:pt>
                <c:pt idx="477" formatCode="0.00_);[Red]\(0.00\)">
                  <c:v>14.707083475464209</c:v>
                </c:pt>
                <c:pt idx="478" formatCode="0.00_);[Red]\(0.00\)">
                  <c:v>14.649873808075348</c:v>
                </c:pt>
                <c:pt idx="479" formatCode="0.00_);[Red]\(0.00\)">
                  <c:v>14.592864665387236</c:v>
                </c:pt>
                <c:pt idx="480" formatCode="0.00_);[Red]\(0.00\)">
                  <c:v>14.47762498564094</c:v>
                </c:pt>
                <c:pt idx="481" formatCode="0.00_);[Red]\(0.00\)">
                  <c:v>14.363413562128578</c:v>
                </c:pt>
                <c:pt idx="482" formatCode="0.00_);[Red]\(0.00\)">
                  <c:v>14.248797103123508</c:v>
                </c:pt>
                <c:pt idx="483" formatCode="0.00_);[Red]\(0.00\)">
                  <c:v>14.137495893236528</c:v>
                </c:pt>
                <c:pt idx="484" formatCode="0.00_);[Red]\(0.00\)">
                  <c:v>14.028883828849555</c:v>
                </c:pt>
                <c:pt idx="485" formatCode="0.00_);[Red]\(0.00\)">
                  <c:v>13.918759192140408</c:v>
                </c:pt>
                <c:pt idx="486" formatCode="0.00_);[Red]\(0.00\)">
                  <c:v>13.808681553870674</c:v>
                </c:pt>
                <c:pt idx="487" formatCode="0.00_);[Red]\(0.00\)">
                  <c:v>13.695323382769939</c:v>
                </c:pt>
                <c:pt idx="488" formatCode="0.00_);[Red]\(0.00\)">
                  <c:v>13.581555266827911</c:v>
                </c:pt>
                <c:pt idx="489" formatCode="0.00_);[Red]\(0.00\)">
                  <c:v>13.460076004092553</c:v>
                </c:pt>
                <c:pt idx="490" formatCode="0.00_);[Red]\(0.00\)">
                  <c:v>13.340663394519863</c:v>
                </c:pt>
                <c:pt idx="491" formatCode="0.00_);[Red]\(0.00\)">
                  <c:v>13.216981499453993</c:v>
                </c:pt>
                <c:pt idx="492" formatCode="0.00_);[Red]\(0.00\)">
                  <c:v>13.097035916376816</c:v>
                </c:pt>
                <c:pt idx="493" formatCode="0.00_);[Red]\(0.00\)">
                  <c:v>12.979493287766234</c:v>
                </c:pt>
                <c:pt idx="494" formatCode="0.00_);[Red]\(0.00\)">
                  <c:v>12.860941389472954</c:v>
                </c:pt>
                <c:pt idx="495" formatCode="0.00_);[Red]\(0.00\)">
                  <c:v>12.749740216956836</c:v>
                </c:pt>
                <c:pt idx="496" formatCode="0.00_);[Red]\(0.00\)">
                  <c:v>12.640893513441032</c:v>
                </c:pt>
                <c:pt idx="497" formatCode="0.00_);[Red]\(0.00\)">
                  <c:v>12.537635804745321</c:v>
                </c:pt>
                <c:pt idx="498" formatCode="0.00_);[Red]\(0.00\)">
                  <c:v>12.439369130962882</c:v>
                </c:pt>
                <c:pt idx="499" formatCode="0.00_);[Red]\(0.00\)">
                  <c:v>12.342615640671939</c:v>
                </c:pt>
                <c:pt idx="500" formatCode="0.00_);[Red]\(0.00\)">
                  <c:v>12.246468990636298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2D-40D6-BBFF-6597721C2E6E}"/>
            </c:ext>
          </c:extLst>
        </c:ser>
        <c:ser>
          <c:idx val="3"/>
          <c:order val="3"/>
          <c:tx>
            <c:strRef>
              <c:f>原データ!$U$126</c:f>
              <c:strCache>
                <c:ptCount val="1"/>
                <c:pt idx="0">
                  <c:v>過去10年平均実質収益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原データ!$Q$127:$Q$627</c:f>
              <c:numCache>
                <c:formatCode>yyyy"年"m"月";@</c:formatCode>
                <c:ptCount val="50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40575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</c:numCache>
            </c:numRef>
          </c:cat>
          <c:val>
            <c:numRef>
              <c:f>原データ!$U$127:$U$627</c:f>
              <c:numCache>
                <c:formatCode>0.0_);[Red]\(0.0\)</c:formatCode>
                <c:ptCount val="501"/>
                <c:pt idx="0">
                  <c:v>18.729047559617658</c:v>
                </c:pt>
                <c:pt idx="1">
                  <c:v>18.668864880172453</c:v>
                </c:pt>
                <c:pt idx="2">
                  <c:v>18.606408647679455</c:v>
                </c:pt>
                <c:pt idx="3">
                  <c:v>18.542952393965844</c:v>
                </c:pt>
                <c:pt idx="4">
                  <c:v>18.481890833691512</c:v>
                </c:pt>
                <c:pt idx="5">
                  <c:v>18.420212044132601</c:v>
                </c:pt>
                <c:pt idx="6">
                  <c:v>18.359281309630546</c:v>
                </c:pt>
                <c:pt idx="7">
                  <c:v>18.297994390497458</c:v>
                </c:pt>
                <c:pt idx="8">
                  <c:v>18.238109139746211</c:v>
                </c:pt>
                <c:pt idx="9">
                  <c:v>18.175472100332339</c:v>
                </c:pt>
                <c:pt idx="10">
                  <c:v>18.114594455606795</c:v>
                </c:pt>
                <c:pt idx="11">
                  <c:v>18.052437683707037</c:v>
                </c:pt>
                <c:pt idx="12">
                  <c:v>17.992285863777283</c:v>
                </c:pt>
                <c:pt idx="13">
                  <c:v>17.931117684527923</c:v>
                </c:pt>
                <c:pt idx="14">
                  <c:v>17.869438894969011</c:v>
                </c:pt>
                <c:pt idx="15">
                  <c:v>17.805497398161762</c:v>
                </c:pt>
                <c:pt idx="16">
                  <c:v>17.741175725084773</c:v>
                </c:pt>
                <c:pt idx="17">
                  <c:v>17.674718138465895</c:v>
                </c:pt>
                <c:pt idx="18">
                  <c:v>17.608902294542009</c:v>
                </c:pt>
                <c:pt idx="19">
                  <c:v>17.548325496330204</c:v>
                </c:pt>
                <c:pt idx="20">
                  <c:v>17.486629072191079</c:v>
                </c:pt>
                <c:pt idx="21">
                  <c:v>17.41783256714108</c:v>
                </c:pt>
                <c:pt idx="22">
                  <c:v>17.349659592449903</c:v>
                </c:pt>
                <c:pt idx="23">
                  <c:v>17.28172658524112</c:v>
                </c:pt>
                <c:pt idx="24">
                  <c:v>17.201294600553641</c:v>
                </c:pt>
                <c:pt idx="25">
                  <c:v>17.121014318298496</c:v>
                </c:pt>
                <c:pt idx="26">
                  <c:v>17.039165225298049</c:v>
                </c:pt>
                <c:pt idx="27">
                  <c:v>16.959416190301447</c:v>
                </c:pt>
                <c:pt idx="28">
                  <c:v>16.880116834032535</c:v>
                </c:pt>
                <c:pt idx="29">
                  <c:v>16.803479310621345</c:v>
                </c:pt>
                <c:pt idx="30">
                  <c:v>16.727398165689483</c:v>
                </c:pt>
                <c:pt idx="31">
                  <c:v>16.5630826183043</c:v>
                </c:pt>
                <c:pt idx="32">
                  <c:v>16.402744140245638</c:v>
                </c:pt>
                <c:pt idx="33">
                  <c:v>16.249304268123677</c:v>
                </c:pt>
                <c:pt idx="34">
                  <c:v>16.097578460556409</c:v>
                </c:pt>
                <c:pt idx="35">
                  <c:v>15.946201505571848</c:v>
                </c:pt>
                <c:pt idx="36">
                  <c:v>15.799009173806191</c:v>
                </c:pt>
                <c:pt idx="37">
                  <c:v>15.654202602529034</c:v>
                </c:pt>
                <c:pt idx="38">
                  <c:v>15.517503388430439</c:v>
                </c:pt>
                <c:pt idx="39">
                  <c:v>15.387087617909554</c:v>
                </c:pt>
                <c:pt idx="40">
                  <c:v>15.260199434392753</c:v>
                </c:pt>
                <c:pt idx="41">
                  <c:v>15.139928116665022</c:v>
                </c:pt>
                <c:pt idx="42">
                  <c:v>15.036836758158502</c:v>
                </c:pt>
                <c:pt idx="43">
                  <c:v>14.959290477994896</c:v>
                </c:pt>
                <c:pt idx="44">
                  <c:v>14.888693432586766</c:v>
                </c:pt>
                <c:pt idx="45">
                  <c:v>14.820550101285543</c:v>
                </c:pt>
                <c:pt idx="46">
                  <c:v>14.753926314598298</c:v>
                </c:pt>
                <c:pt idx="47">
                  <c:v>14.687140197626309</c:v>
                </c:pt>
                <c:pt idx="48">
                  <c:v>14.628535282110358</c:v>
                </c:pt>
                <c:pt idx="49">
                  <c:v>14.571052344035525</c:v>
                </c:pt>
                <c:pt idx="50">
                  <c:v>14.516371543221629</c:v>
                </c:pt>
                <c:pt idx="51">
                  <c:v>14.461575605406823</c:v>
                </c:pt>
                <c:pt idx="52">
                  <c:v>14.406839981214834</c:v>
                </c:pt>
                <c:pt idx="53">
                  <c:v>14.352758835681778</c:v>
                </c:pt>
                <c:pt idx="54">
                  <c:v>14.301816536330977</c:v>
                </c:pt>
                <c:pt idx="55">
                  <c:v>14.327325394582799</c:v>
                </c:pt>
                <c:pt idx="56">
                  <c:v>14.351963021063195</c:v>
                </c:pt>
                <c:pt idx="57">
                  <c:v>14.377694839454636</c:v>
                </c:pt>
                <c:pt idx="58">
                  <c:v>14.403658904481203</c:v>
                </c:pt>
                <c:pt idx="59">
                  <c:v>14.43171555983565</c:v>
                </c:pt>
                <c:pt idx="60">
                  <c:v>14.475885515202512</c:v>
                </c:pt>
                <c:pt idx="61">
                  <c:v>14.52320441964199</c:v>
                </c:pt>
                <c:pt idx="62">
                  <c:v>14.571925159979498</c:v>
                </c:pt>
                <c:pt idx="63">
                  <c:v>14.622309981660617</c:v>
                </c:pt>
                <c:pt idx="64">
                  <c:v>14.674925331673856</c:v>
                </c:pt>
                <c:pt idx="65">
                  <c:v>14.728109500290282</c:v>
                </c:pt>
                <c:pt idx="66">
                  <c:v>14.784101893940633</c:v>
                </c:pt>
                <c:pt idx="67">
                  <c:v>14.871124887013343</c:v>
                </c:pt>
                <c:pt idx="68">
                  <c:v>14.958721786238151</c:v>
                </c:pt>
                <c:pt idx="69">
                  <c:v>15.046465084757102</c:v>
                </c:pt>
                <c:pt idx="70">
                  <c:v>15.13664036400365</c:v>
                </c:pt>
                <c:pt idx="71">
                  <c:v>15.228210383044674</c:v>
                </c:pt>
                <c:pt idx="72">
                  <c:v>15.3180673448408</c:v>
                </c:pt>
                <c:pt idx="73">
                  <c:v>15.408585168033349</c:v>
                </c:pt>
                <c:pt idx="74">
                  <c:v>15.501494878266859</c:v>
                </c:pt>
                <c:pt idx="75">
                  <c:v>15.595858807413398</c:v>
                </c:pt>
                <c:pt idx="76">
                  <c:v>15.692914179156746</c:v>
                </c:pt>
                <c:pt idx="77">
                  <c:v>15.791178715936733</c:v>
                </c:pt>
                <c:pt idx="78">
                  <c:v>15.886160164449818</c:v>
                </c:pt>
                <c:pt idx="79">
                  <c:v>15.931201020875914</c:v>
                </c:pt>
                <c:pt idx="80">
                  <c:v>15.975687712203671</c:v>
                </c:pt>
                <c:pt idx="81">
                  <c:v>16.015581579020616</c:v>
                </c:pt>
                <c:pt idx="82">
                  <c:v>16.056106247906268</c:v>
                </c:pt>
                <c:pt idx="83">
                  <c:v>16.097070121384174</c:v>
                </c:pt>
                <c:pt idx="84">
                  <c:v>16.128742264502101</c:v>
                </c:pt>
                <c:pt idx="85">
                  <c:v>16.159109120744411</c:v>
                </c:pt>
                <c:pt idx="86">
                  <c:v>16.188426837243206</c:v>
                </c:pt>
                <c:pt idx="87">
                  <c:v>16.219611235429191</c:v>
                </c:pt>
                <c:pt idx="88">
                  <c:v>16.251098836083646</c:v>
                </c:pt>
                <c:pt idx="89">
                  <c:v>16.282667201700537</c:v>
                </c:pt>
                <c:pt idx="90">
                  <c:v>16.321557332947283</c:v>
                </c:pt>
                <c:pt idx="91">
                  <c:v>16.366523050989926</c:v>
                </c:pt>
                <c:pt idx="92">
                  <c:v>16.414755615526836</c:v>
                </c:pt>
                <c:pt idx="93">
                  <c:v>16.467388745374446</c:v>
                </c:pt>
                <c:pt idx="94">
                  <c:v>16.519963147551508</c:v>
                </c:pt>
                <c:pt idx="95">
                  <c:v>16.574596085611887</c:v>
                </c:pt>
                <c:pt idx="96">
                  <c:v>16.655223293069476</c:v>
                </c:pt>
                <c:pt idx="97">
                  <c:v>16.735076410966069</c:v>
                </c:pt>
                <c:pt idx="98">
                  <c:v>16.815358246016835</c:v>
                </c:pt>
                <c:pt idx="99">
                  <c:v>16.894041343420152</c:v>
                </c:pt>
                <c:pt idx="100">
                  <c:v>16.972549970741834</c:v>
                </c:pt>
                <c:pt idx="101">
                  <c:v>17.051058598063523</c:v>
                </c:pt>
                <c:pt idx="102">
                  <c:v>17.130512756226796</c:v>
                </c:pt>
                <c:pt idx="103">
                  <c:v>17.170726401485126</c:v>
                </c:pt>
                <c:pt idx="104">
                  <c:v>17.212117980920191</c:v>
                </c:pt>
                <c:pt idx="105">
                  <c:v>17.255111883501744</c:v>
                </c:pt>
                <c:pt idx="106">
                  <c:v>17.296120172606056</c:v>
                </c:pt>
                <c:pt idx="107">
                  <c:v>17.338568092508531</c:v>
                </c:pt>
                <c:pt idx="108">
                  <c:v>17.416901622220639</c:v>
                </c:pt>
                <c:pt idx="109">
                  <c:v>17.496091013729572</c:v>
                </c:pt>
                <c:pt idx="110">
                  <c:v>17.576262174184237</c:v>
                </c:pt>
                <c:pt idx="111">
                  <c:v>17.658005743891479</c:v>
                </c:pt>
                <c:pt idx="112">
                  <c:v>17.740266092113863</c:v>
                </c:pt>
                <c:pt idx="113">
                  <c:v>17.822533062182039</c:v>
                </c:pt>
                <c:pt idx="114">
                  <c:v>17.907248742041425</c:v>
                </c:pt>
                <c:pt idx="115">
                  <c:v>17.96421514581905</c:v>
                </c:pt>
                <c:pt idx="116">
                  <c:v>18.023673332352622</c:v>
                </c:pt>
                <c:pt idx="117">
                  <c:v>18.084158809975591</c:v>
                </c:pt>
                <c:pt idx="118">
                  <c:v>18.149125602943691</c:v>
                </c:pt>
                <c:pt idx="119">
                  <c:v>18.217279350567377</c:v>
                </c:pt>
                <c:pt idx="120" formatCode="#,##0.0_ ;[Red]\-#,##0.0\ ">
                  <c:v>18.308254331311808</c:v>
                </c:pt>
                <c:pt idx="121" formatCode="#,##0.0_ ;[Red]\-#,##0.0\ ">
                  <c:v>18.399901823693686</c:v>
                </c:pt>
                <c:pt idx="122" formatCode="#,##0.0_ ;[Red]\-#,##0.0\ ">
                  <c:v>18.494243647421261</c:v>
                </c:pt>
                <c:pt idx="123" formatCode="#,##0.0_ ;[Red]\-#,##0.0\ ">
                  <c:v>18.591304393121955</c:v>
                </c:pt>
                <c:pt idx="124" formatCode="#,##0.0_ ;[Red]\-#,##0.0\ ">
                  <c:v>18.685988667676686</c:v>
                </c:pt>
                <c:pt idx="125" formatCode="#,##0.0_ ;[Red]\-#,##0.0\ ">
                  <c:v>18.780764976546354</c:v>
                </c:pt>
                <c:pt idx="126" formatCode="#,##0.0_ ;[Red]\-#,##0.0\ ">
                  <c:v>18.875039305108551</c:v>
                </c:pt>
                <c:pt idx="127" formatCode="#,##0.0_ ;[Red]\-#,##0.0\ ">
                  <c:v>18.969206543193419</c:v>
                </c:pt>
                <c:pt idx="128" formatCode="#,##0.0_ ;[Red]\-#,##0.0\ ">
                  <c:v>19.062320419432051</c:v>
                </c:pt>
                <c:pt idx="129" formatCode="#,##0.0_ ;[Red]\-#,##0.0\ ">
                  <c:v>19.152441671365104</c:v>
                </c:pt>
                <c:pt idx="130" formatCode="#,##0.0_ ;[Red]\-#,##0.0\ ">
                  <c:v>19.241801771956158</c:v>
                </c:pt>
                <c:pt idx="131" formatCode="#,##0.0_ ;[Red]\-#,##0.0\ ">
                  <c:v>19.33346494427089</c:v>
                </c:pt>
                <c:pt idx="132" formatCode="#,##0.0_ ;[Red]\-#,##0.0\ ">
                  <c:v>19.423595550270438</c:v>
                </c:pt>
                <c:pt idx="133" formatCode="#,##0.0_ ;[Red]\-#,##0.0\ ">
                  <c:v>19.514900194555214</c:v>
                </c:pt>
                <c:pt idx="134" formatCode="#,##0.0_ ;[Red]\-#,##0.0\ ">
                  <c:v>19.603615419549225</c:v>
                </c:pt>
                <c:pt idx="135" formatCode="#,##0.0_ ;[Red]\-#,##0.0\ ">
                  <c:v>19.696959191874086</c:v>
                </c:pt>
                <c:pt idx="136" formatCode="#,##0.0_ ;[Red]\-#,##0.0\ ">
                  <c:v>19.790049888510644</c:v>
                </c:pt>
                <c:pt idx="137" formatCode="#,##0.0_ ;[Red]\-#,##0.0\ ">
                  <c:v>19.884733281581138</c:v>
                </c:pt>
                <c:pt idx="138" formatCode="#,##0.0_ ;[Red]\-#,##0.0\ ">
                  <c:v>19.9794517863265</c:v>
                </c:pt>
                <c:pt idx="139" formatCode="#,##0.0_ ;[Red]\-#,##0.0\ ">
                  <c:v>20.07283892847726</c:v>
                </c:pt>
                <c:pt idx="140" formatCode="#,##0.0_ ;[Red]\-#,##0.0\ ">
                  <c:v>20.166057340840077</c:v>
                </c:pt>
                <c:pt idx="141" formatCode="#,##0.0_ ;[Red]\-#,##0.0\ ">
                  <c:v>20.267686296962726</c:v>
                </c:pt>
                <c:pt idx="142" formatCode="#,##0.0_ ;[Red]\-#,##0.0\ ">
                  <c:v>20.36956619509635</c:v>
                </c:pt>
                <c:pt idx="143" formatCode="#,##0.0_ ;[Red]\-#,##0.0\ ">
                  <c:v>20.468886350097929</c:v>
                </c:pt>
                <c:pt idx="144" formatCode="#,##0.0_ ;[Red]\-#,##0.0\ ">
                  <c:v>20.530928128888636</c:v>
                </c:pt>
                <c:pt idx="145" formatCode="#,##0.0_ ;[Red]\-#,##0.0\ ">
                  <c:v>20.590947531254685</c:v>
                </c:pt>
                <c:pt idx="146" formatCode="#,##0.0_ ;[Red]\-#,##0.0\ ">
                  <c:v>20.653491485835517</c:v>
                </c:pt>
                <c:pt idx="147" formatCode="#,##0.0_ ;[Red]\-#,##0.0\ ">
                  <c:v>20.719877165714685</c:v>
                </c:pt>
                <c:pt idx="148" formatCode="#,##0.0_ ;[Red]\-#,##0.0\ ">
                  <c:v>20.787328884656116</c:v>
                </c:pt>
                <c:pt idx="149" formatCode="#,##0.0_ ;[Red]\-#,##0.0\ ">
                  <c:v>20.854502322883771</c:v>
                </c:pt>
                <c:pt idx="150" formatCode="#,##0.0_ ;[Red]\-#,##0.0\ ">
                  <c:v>20.920927287860462</c:v>
                </c:pt>
                <c:pt idx="151" formatCode="#,##0.0_ ;[Red]\-#,##0.0\ ">
                  <c:v>20.986332743764798</c:v>
                </c:pt>
                <c:pt idx="152" formatCode="#,##0.0_ ;[Red]\-#,##0.0\ ">
                  <c:v>21.05025387063883</c:v>
                </c:pt>
                <c:pt idx="153" formatCode="#,##0.0_ ;[Red]\-#,##0.0\ ">
                  <c:v>21.105496979154566</c:v>
                </c:pt>
                <c:pt idx="154" formatCode="#,##0.0_ ;[Red]\-#,##0.0\ ">
                  <c:v>21.158623455540535</c:v>
                </c:pt>
                <c:pt idx="155" formatCode="#,##0.0_ ;[Red]\-#,##0.0\ ">
                  <c:v>21.206833007081755</c:v>
                </c:pt>
                <c:pt idx="156" formatCode="#,##0.0_ ;[Red]\-#,##0.0\ ">
                  <c:v>21.20187756206828</c:v>
                </c:pt>
                <c:pt idx="157" formatCode="#,##0.0_ ;[Red]\-#,##0.0\ ">
                  <c:v>21.198123808314527</c:v>
                </c:pt>
                <c:pt idx="158" formatCode="#,##0.0_ ;[Red]\-#,##0.0\ ">
                  <c:v>21.192745562916294</c:v>
                </c:pt>
                <c:pt idx="159" formatCode="#,##0.0_ ;[Red]\-#,##0.0\ ">
                  <c:v>21.186963116257036</c:v>
                </c:pt>
                <c:pt idx="160" formatCode="#,##0.0_ ;[Red]\-#,##0.0\ ">
                  <c:v>21.181670074910862</c:v>
                </c:pt>
                <c:pt idx="161" formatCode="#,##0.0_ ;[Red]\-#,##0.0\ ">
                  <c:v>21.176946190291368</c:v>
                </c:pt>
                <c:pt idx="162" formatCode="#,##0.0_ ;[Red]\-#,##0.0\ ">
                  <c:v>21.170591337881092</c:v>
                </c:pt>
                <c:pt idx="163" formatCode="#,##0.0_ ;[Red]\-#,##0.0\ ">
                  <c:v>21.16507151535151</c:v>
                </c:pt>
                <c:pt idx="164" formatCode="#,##0.0_ ;[Red]\-#,##0.0\ ">
                  <c:v>21.156431619322014</c:v>
                </c:pt>
                <c:pt idx="165" formatCode="#,##0.0_ ;[Red]\-#,##0.0\ ">
                  <c:v>21.144976758949831</c:v>
                </c:pt>
                <c:pt idx="166" formatCode="#,##0.0_ ;[Red]\-#,##0.0\ ">
                  <c:v>21.13311019770514</c:v>
                </c:pt>
                <c:pt idx="167" formatCode="#,##0.0_ ;[Red]\-#,##0.0\ ">
                  <c:v>21.120156415520587</c:v>
                </c:pt>
                <c:pt idx="168" formatCode="#,##0.0_ ;[Red]\-#,##0.0\ ">
                  <c:v>21.093686448026133</c:v>
                </c:pt>
                <c:pt idx="169" formatCode="#,##0.0_ ;[Red]\-#,##0.0\ ">
                  <c:v>21.066786272801512</c:v>
                </c:pt>
                <c:pt idx="170" formatCode="#,##0.0_ ;[Red]\-#,##0.0\ ">
                  <c:v>21.0328202503532</c:v>
                </c:pt>
                <c:pt idx="171" formatCode="#,##0.0_ ;[Red]\-#,##0.0\ ">
                  <c:v>20.999133730454783</c:v>
                </c:pt>
                <c:pt idx="172" formatCode="#,##0.0_ ;[Red]\-#,##0.0\ ">
                  <c:v>20.968182050976644</c:v>
                </c:pt>
                <c:pt idx="173" formatCode="#,##0.0_ ;[Red]\-#,##0.0\ ">
                  <c:v>20.936912604340229</c:v>
                </c:pt>
                <c:pt idx="174" formatCode="#,##0.0_ ;[Red]\-#,##0.0\ ">
                  <c:v>20.903750834601485</c:v>
                </c:pt>
                <c:pt idx="175" formatCode="#,##0.0_ ;[Red]\-#,##0.0\ ">
                  <c:v>20.871050562234608</c:v>
                </c:pt>
                <c:pt idx="176" formatCode="#,##0.0_ ;[Red]\-#,##0.0\ ">
                  <c:v>20.839097674023193</c:v>
                </c:pt>
                <c:pt idx="177" formatCode="#,##0.0_ ;[Red]\-#,##0.0\ ">
                  <c:v>20.807395511001133</c:v>
                </c:pt>
                <c:pt idx="178" formatCode="#,##0.0_ ;[Red]\-#,##0.0\ ">
                  <c:v>20.774814118905375</c:v>
                </c:pt>
                <c:pt idx="179" formatCode="#,##0.0_ ;[Red]\-#,##0.0\ ">
                  <c:v>20.737932022089876</c:v>
                </c:pt>
                <c:pt idx="180" formatCode="#,##0.0_ ;[Red]\-#,##0.0\ ">
                  <c:v>20.675959934470402</c:v>
                </c:pt>
                <c:pt idx="181" formatCode="#,##0.0_ ;[Red]\-#,##0.0\ ">
                  <c:v>20.6100518439933</c:v>
                </c:pt>
                <c:pt idx="182" formatCode="#,##0.0_ ;[Red]\-#,##0.0\ ">
                  <c:v>20.542119278054756</c:v>
                </c:pt>
                <c:pt idx="183" formatCode="#,##0.0_ ;[Red]\-#,##0.0\ ">
                  <c:v>20.473345047722358</c:v>
                </c:pt>
                <c:pt idx="184" formatCode="#,##0.0_ ;[Red]\-#,##0.0\ ">
                  <c:v>20.403161714542083</c:v>
                </c:pt>
                <c:pt idx="185" formatCode="#,##0.0_ ;[Red]\-#,##0.0\ ">
                  <c:v>20.332326146008537</c:v>
                </c:pt>
                <c:pt idx="186" formatCode="#,##0.0_ ;[Red]\-#,##0.0\ ">
                  <c:v>20.260283700734238</c:v>
                </c:pt>
                <c:pt idx="187" formatCode="#,##0.0_ ;[Red]\-#,##0.0\ ">
                  <c:v>20.187922939141963</c:v>
                </c:pt>
                <c:pt idx="188" formatCode="#,##0.0_ ;[Red]\-#,##0.0\ ">
                  <c:v>20.11514821279706</c:v>
                </c:pt>
                <c:pt idx="189" formatCode="#,##0.0_ ;[Red]\-#,##0.0\ ">
                  <c:v>20.040698895937247</c:v>
                </c:pt>
                <c:pt idx="190" formatCode="#,##0.0_ ;[Red]\-#,##0.0\ ">
                  <c:v>19.964807342638018</c:v>
                </c:pt>
                <c:pt idx="191" formatCode="#,##0.0_ ;[Red]\-#,##0.0\ ">
                  <c:v>19.891723546668516</c:v>
                </c:pt>
                <c:pt idx="192" formatCode="#,##0.0_ ;[Red]\-#,##0.0\ ">
                  <c:v>19.816628489634297</c:v>
                </c:pt>
                <c:pt idx="193" formatCode="#,##0.0_ ;[Red]\-#,##0.0\ ">
                  <c:v>19.74113349112805</c:v>
                </c:pt>
                <c:pt idx="194" formatCode="#,##0.0_ ;[Red]\-#,##0.0\ ">
                  <c:v>19.663757358995404</c:v>
                </c:pt>
                <c:pt idx="195" formatCode="#,##0.0_ ;[Red]\-#,##0.0\ ">
                  <c:v>19.588428962843789</c:v>
                </c:pt>
                <c:pt idx="196" formatCode="#,##0.0_ ;[Red]\-#,##0.0\ ">
                  <c:v>19.510392214422712</c:v>
                </c:pt>
                <c:pt idx="197" formatCode="#,##0.0_ ;[Red]\-#,##0.0\ ">
                  <c:v>19.431133036923889</c:v>
                </c:pt>
                <c:pt idx="198" formatCode="#,##0.0_ ;[Red]\-#,##0.0\ ">
                  <c:v>19.35513046020338</c:v>
                </c:pt>
                <c:pt idx="199" formatCode="#,##0.0_ ;[Red]\-#,##0.0\ ">
                  <c:v>19.282873295702601</c:v>
                </c:pt>
                <c:pt idx="200" formatCode="#,##0.0_ ;[Red]\-#,##0.0\ ">
                  <c:v>19.209843996390607</c:v>
                </c:pt>
                <c:pt idx="201" formatCode="#,##0.0_ ;[Red]\-#,##0.0\ ">
                  <c:v>19.143014966597896</c:v>
                </c:pt>
                <c:pt idx="202" formatCode="#,##0.0_ ;[Red]\-#,##0.0\ ">
                  <c:v>19.074512297432655</c:v>
                </c:pt>
                <c:pt idx="203" formatCode="#,##0.0_ ;[Red]\-#,##0.0\ ">
                  <c:v>19.006026935845149</c:v>
                </c:pt>
                <c:pt idx="204" formatCode="#,##0.0_ ;[Red]\-#,##0.0\ ">
                  <c:v>18.978970658788871</c:v>
                </c:pt>
                <c:pt idx="205" formatCode="#,##0.0_ ;[Red]\-#,##0.0\ ">
                  <c:v>18.953355550422927</c:v>
                </c:pt>
                <c:pt idx="206" formatCode="#,##0.0_ ;[Red]\-#,##0.0\ ">
                  <c:v>18.927603916436002</c:v>
                </c:pt>
                <c:pt idx="207" formatCode="#,##0.0_ ;[Red]\-#,##0.0\ ">
                  <c:v>18.904350946946469</c:v>
                </c:pt>
                <c:pt idx="208" formatCode="#,##0.0_ ;[Red]\-#,##0.0\ ">
                  <c:v>18.881146652687772</c:v>
                </c:pt>
                <c:pt idx="209" formatCode="#,##0.0_ ;[Red]\-#,##0.0\ ">
                  <c:v>18.857821274584428</c:v>
                </c:pt>
                <c:pt idx="210" formatCode="#,##0.0_ ;[Red]\-#,##0.0\ ">
                  <c:v>18.828606076062879</c:v>
                </c:pt>
                <c:pt idx="211" formatCode="#,##0.0_ ;[Red]\-#,##0.0\ ">
                  <c:v>18.797932910405621</c:v>
                </c:pt>
                <c:pt idx="212" formatCode="#,##0.0_ ;[Red]\-#,##0.0\ ">
                  <c:v>18.765123519186627</c:v>
                </c:pt>
                <c:pt idx="213" formatCode="#,##0.0_ ;[Red]\-#,##0.0\ ">
                  <c:v>18.726755681209827</c:v>
                </c:pt>
                <c:pt idx="214" formatCode="#,##0.0_ ;[Red]\-#,##0.0\ ">
                  <c:v>18.688174116631348</c:v>
                </c:pt>
                <c:pt idx="215" formatCode="#,##0.0_ ;[Red]\-#,##0.0\ ">
                  <c:v>18.641450833661075</c:v>
                </c:pt>
                <c:pt idx="216" formatCode="#,##0.0_ ;[Red]\-#,##0.0\ ">
                  <c:v>18.497984981973868</c:v>
                </c:pt>
                <c:pt idx="217" formatCode="#,##0.0_ ;[Red]\-#,##0.0\ ">
                  <c:v>18.355056249215938</c:v>
                </c:pt>
                <c:pt idx="218" formatCode="#,##0.0_ ;[Red]\-#,##0.0\ ">
                  <c:v>18.200968041787476</c:v>
                </c:pt>
                <c:pt idx="219" formatCode="#,##0.0_ ;[Red]\-#,##0.0\ ">
                  <c:v>18.049089657519286</c:v>
                </c:pt>
                <c:pt idx="220" formatCode="#,##0.0_ ;[Red]\-#,##0.0\ ">
                  <c:v>17.897635577036322</c:v>
                </c:pt>
                <c:pt idx="221" formatCode="#,##0.0_ ;[Red]\-#,##0.0\ ">
                  <c:v>17.746427937623245</c:v>
                </c:pt>
                <c:pt idx="222" formatCode="#,##0.0_ ;[Red]\-#,##0.0\ ">
                  <c:v>17.6022916720407</c:v>
                </c:pt>
                <c:pt idx="223" formatCode="#,##0.0_ ;[Red]\-#,##0.0\ ">
                  <c:v>17.478548900036227</c:v>
                </c:pt>
                <c:pt idx="224" formatCode="#,##0.0_ ;[Red]\-#,##0.0\ ">
                  <c:v>17.354408287490195</c:v>
                </c:pt>
                <c:pt idx="225" formatCode="#,##0.0_ ;[Red]\-#,##0.0\ ">
                  <c:v>17.230998552621816</c:v>
                </c:pt>
                <c:pt idx="226" formatCode="#,##0.0_ ;[Red]\-#,##0.0\ ">
                  <c:v>17.106057165081268</c:v>
                </c:pt>
                <c:pt idx="227" formatCode="#,##0.0_ ;[Red]\-#,##0.0\ ">
                  <c:v>16.981711608339666</c:v>
                </c:pt>
                <c:pt idx="228" formatCode="#,##0.0_ ;[Red]\-#,##0.0\ ">
                  <c:v>16.800839635188133</c:v>
                </c:pt>
                <c:pt idx="229" formatCode="#,##0.0_ ;[Red]\-#,##0.0\ ">
                  <c:v>16.546566939071599</c:v>
                </c:pt>
                <c:pt idx="230" formatCode="#,##0.0_ ;[Red]\-#,##0.0\ ">
                  <c:v>16.286841626505375</c:v>
                </c:pt>
                <c:pt idx="231" formatCode="#,##0.0_ ;[Red]\-#,##0.0\ ">
                  <c:v>16.031303536673338</c:v>
                </c:pt>
                <c:pt idx="232" formatCode="#,##0.0_ ;[Red]\-#,##0.0\ ">
                  <c:v>15.779102486724478</c:v>
                </c:pt>
                <c:pt idx="233" formatCode="#,##0.0_ ;[Red]\-#,##0.0\ ">
                  <c:v>15.529271430598179</c:v>
                </c:pt>
                <c:pt idx="234" formatCode="#,##0.0_ ;[Red]\-#,##0.0\ ">
                  <c:v>15.279319676509919</c:v>
                </c:pt>
                <c:pt idx="235" formatCode="#,##0.0_ ;[Red]\-#,##0.0\ ">
                  <c:v>15.030234391082042</c:v>
                </c:pt>
                <c:pt idx="236" formatCode="#,##0.0_ ;[Red]\-#,##0.0\ ">
                  <c:v>14.782921488792288</c:v>
                </c:pt>
                <c:pt idx="237" formatCode="#,##0.0_ ;[Red]\-#,##0.0\ ">
                  <c:v>14.545057865754286</c:v>
                </c:pt>
                <c:pt idx="238" formatCode="#,##0.0_ ;[Red]\-#,##0.0\ ">
                  <c:v>14.32141058288644</c:v>
                </c:pt>
                <c:pt idx="239" formatCode="#,##0.0_ ;[Red]\-#,##0.0\ ">
                  <c:v>14.099739590788225</c:v>
                </c:pt>
                <c:pt idx="240" formatCode="#,##0.0_ ;[Red]\-#,##0.0\ ">
                  <c:v>13.844837756613318</c:v>
                </c:pt>
                <c:pt idx="241" formatCode="#,##0.0_ ;[Red]\-#,##0.0\ ">
                  <c:v>13.666574916614586</c:v>
                </c:pt>
                <c:pt idx="242" formatCode="#,##0.0_ ;[Red]\-#,##0.0\ ">
                  <c:v>13.476613750108575</c:v>
                </c:pt>
                <c:pt idx="243" formatCode="#,##0.0_ ;[Red]\-#,##0.0\ ">
                  <c:v>13.285638429355195</c:v>
                </c:pt>
                <c:pt idx="244" formatCode="#,##0.0_ ;[Red]\-#,##0.0\ ">
                  <c:v>13.094867022264342</c:v>
                </c:pt>
                <c:pt idx="245" formatCode="#,##0.0_ ;[Red]\-#,##0.0\ ">
                  <c:v>12.906986125615179</c:v>
                </c:pt>
                <c:pt idx="246" formatCode="#,##0.0_ ;[Red]\-#,##0.0\ ">
                  <c:v>12.720337929442792</c:v>
                </c:pt>
                <c:pt idx="247" formatCode="#,##0.0_ ;[Red]\-#,##0.0\ ">
                  <c:v>12.53420261090208</c:v>
                </c:pt>
                <c:pt idx="248" formatCode="#,##0.0_ ;[Red]\-#,##0.0\ ">
                  <c:v>12.347043232270686</c:v>
                </c:pt>
                <c:pt idx="249" formatCode="#,##0.0_ ;[Red]\-#,##0.0\ ">
                  <c:v>12.168366993125357</c:v>
                </c:pt>
                <c:pt idx="250" formatCode="#,##0.0_ ;[Red]\-#,##0.0\ ">
                  <c:v>11.988199231218982</c:v>
                </c:pt>
                <c:pt idx="251" formatCode="#,##0.0_ ;[Red]\-#,##0.0\ ">
                  <c:v>11.805364787025168</c:v>
                </c:pt>
                <c:pt idx="252" formatCode="#,##0.0_ ;[Red]\-#,##0.0\ ">
                  <c:v>11.621789679277873</c:v>
                </c:pt>
                <c:pt idx="253" formatCode="#,##0.0_ ;[Red]\-#,##0.0\ ">
                  <c:v>11.451796971930033</c:v>
                </c:pt>
                <c:pt idx="254" formatCode="#,##0.0_ ;[Red]\-#,##0.0\ ">
                  <c:v>11.277583977442436</c:v>
                </c:pt>
                <c:pt idx="255" formatCode="#,##0.0_ ;[Red]\-#,##0.0\ ">
                  <c:v>11.103698637593359</c:v>
                </c:pt>
                <c:pt idx="256" formatCode="#,##0.0_ ;[Red]\-#,##0.0\ ">
                  <c:v>10.930418200876295</c:v>
                </c:pt>
                <c:pt idx="257" formatCode="#,##0.0_ ;[Red]\-#,##0.0\ ">
                  <c:v>10.757721154696206</c:v>
                </c:pt>
                <c:pt idx="258" formatCode="#,##0.0_ ;[Red]\-#,##0.0\ ">
                  <c:v>10.583485677885621</c:v>
                </c:pt>
                <c:pt idx="259" formatCode="#,##0.0_ ;[Red]\-#,##0.0\ ">
                  <c:v>10.409960289778699</c:v>
                </c:pt>
                <c:pt idx="260" formatCode="#,##0.0_ ;[Red]\-#,##0.0\ ">
                  <c:v>10.235138227542434</c:v>
                </c:pt>
                <c:pt idx="261" formatCode="#,##0.0_ ;[Red]\-#,##0.0\ ">
                  <c:v>10.061442613441761</c:v>
                </c:pt>
                <c:pt idx="262" formatCode="#,##0.0_ ;[Red]\-#,##0.0\ ">
                  <c:v>9.8771413885632899</c:v>
                </c:pt>
                <c:pt idx="263" formatCode="#,##0.0_ ;[Red]\-#,##0.0\ ">
                  <c:v>9.6940811906829047</c:v>
                </c:pt>
                <c:pt idx="264" formatCode="#,##0.0_ ;[Red]\-#,##0.0\ ">
                  <c:v>9.5513132800546838</c:v>
                </c:pt>
                <c:pt idx="265" formatCode="#,##0.0_ ;[Red]\-#,##0.0\ ">
                  <c:v>9.305604453974075</c:v>
                </c:pt>
                <c:pt idx="266" formatCode="#,##0.0_ ;[Red]\-#,##0.0\ ">
                  <c:v>9.0545597236831608</c:v>
                </c:pt>
                <c:pt idx="267" formatCode="#,##0.0_ ;[Red]\-#,##0.0\ ">
                  <c:v>8.8022939335267925</c:v>
                </c:pt>
                <c:pt idx="268" formatCode="#,##0.0_ ;[Red]\-#,##0.0\ ">
                  <c:v>8.5507924335932781</c:v>
                </c:pt>
                <c:pt idx="269" formatCode="#,##0.0_ ;[Red]\-#,##0.0\ ">
                  <c:v>8.2998373005690116</c:v>
                </c:pt>
                <c:pt idx="270" formatCode="#,##0.0_ ;[Red]\-#,##0.0\ ">
                  <c:v>8.0510739089918637</c:v>
                </c:pt>
                <c:pt idx="271" formatCode="#,##0.0_ ;[Red]\-#,##0.0\ ">
                  <c:v>7.8004702415989788</c:v>
                </c:pt>
                <c:pt idx="272" formatCode="#,##0.0_ ;[Red]\-#,##0.0\ ">
                  <c:v>7.553426592465895</c:v>
                </c:pt>
                <c:pt idx="273" formatCode="#,##0.0_ ;[Red]\-#,##0.0\ ">
                  <c:v>7.3212982225862255</c:v>
                </c:pt>
                <c:pt idx="274" formatCode="#,##0.0_ ;[Red]\-#,##0.0\ ">
                  <c:v>7.1020290584641206</c:v>
                </c:pt>
                <c:pt idx="275" formatCode="#,##0.0_ ;[Red]\-#,##0.0\ ">
                  <c:v>6.8923902920063789</c:v>
                </c:pt>
                <c:pt idx="276" formatCode="#,##0.0_ ;[Red]\-#,##0.0\ ">
                  <c:v>6.7461983183329677</c:v>
                </c:pt>
                <c:pt idx="277" formatCode="#,##0.0_ ;[Red]\-#,##0.0\ ">
                  <c:v>6.6815755623892503</c:v>
                </c:pt>
                <c:pt idx="278" formatCode="#,##0.0_ ;[Red]\-#,##0.0\ ">
                  <c:v>6.6060224681706829</c:v>
                </c:pt>
                <c:pt idx="279" formatCode="#,##0.0_ ;[Red]\-#,##0.0\ ">
                  <c:v>6.5311244100627421</c:v>
                </c:pt>
                <c:pt idx="280" formatCode="#,##0.0_ ;[Red]\-#,##0.0\ ">
                  <c:v>6.4561766191729726</c:v>
                </c:pt>
                <c:pt idx="281" formatCode="#,##0.0_ ;[Red]\-#,##0.0\ ">
                  <c:v>6.3811806778389828</c:v>
                </c:pt>
                <c:pt idx="282" formatCode="#,##0.0_ ;[Red]\-#,##0.0\ ">
                  <c:v>6.3075699234935758</c:v>
                </c:pt>
                <c:pt idx="283" formatCode="#,##0.0_ ;[Red]\-#,##0.0\ ">
                  <c:v>6.2282853001105485</c:v>
                </c:pt>
                <c:pt idx="284" formatCode="#,##0.0_ ;[Red]\-#,##0.0\ ">
                  <c:v>6.1555993050315436</c:v>
                </c:pt>
                <c:pt idx="285" formatCode="#,##0.0_ ;[Red]\-#,##0.0\ ">
                  <c:v>6.0863134463766739</c:v>
                </c:pt>
                <c:pt idx="286" formatCode="#,##0.0_ ;[Red]\-#,##0.0\ ">
                  <c:v>6.0225154611993776</c:v>
                </c:pt>
                <c:pt idx="287" formatCode="#,##0.0_ ;[Red]\-#,##0.0\ ">
                  <c:v>5.9569707448854308</c:v>
                </c:pt>
                <c:pt idx="288" formatCode="#,##0.0_ ;[Red]\-#,##0.0\ ">
                  <c:v>5.8963531555045794</c:v>
                </c:pt>
                <c:pt idx="289" formatCode="#,##0.0_ ;[Red]\-#,##0.0\ ">
                  <c:v>5.9387198291475327</c:v>
                </c:pt>
                <c:pt idx="290" formatCode="#,##0.0_ ;[Red]\-#,##0.0\ ">
                  <c:v>5.9818195414285462</c:v>
                </c:pt>
                <c:pt idx="291" formatCode="#,##0.0_ ;[Red]\-#,##0.0\ ">
                  <c:v>6.0228234664919338</c:v>
                </c:pt>
                <c:pt idx="292" formatCode="#,##0.0_ ;[Red]\-#,##0.0\ ">
                  <c:v>6.062312056678576</c:v>
                </c:pt>
                <c:pt idx="293" formatCode="#,##0.0_ ;[Red]\-#,##0.0\ ">
                  <c:v>6.1017060844040918</c:v>
                </c:pt>
                <c:pt idx="294" formatCode="#,##0.0_ ;[Red]\-#,##0.0\ ">
                  <c:v>6.1382906315097658</c:v>
                </c:pt>
                <c:pt idx="295" formatCode="#,##0.0_ ;[Red]\-#,##0.0\ ">
                  <c:v>6.1755600297092448</c:v>
                </c:pt>
                <c:pt idx="296" formatCode="#,##0.0_ ;[Red]\-#,##0.0\ ">
                  <c:v>6.2121522950738903</c:v>
                </c:pt>
                <c:pt idx="297" formatCode="#,##0.0_ ;[Red]\-#,##0.0\ ">
                  <c:v>6.2464054589174873</c:v>
                </c:pt>
                <c:pt idx="298" formatCode="#,##0.0_ ;[Red]\-#,##0.0\ ">
                  <c:v>6.2861811472202849</c:v>
                </c:pt>
                <c:pt idx="299" formatCode="#,##0.0_ ;[Red]\-#,##0.0\ ">
                  <c:v>6.3280441459036068</c:v>
                </c:pt>
                <c:pt idx="300" formatCode="#,##0.0_ ;[Red]\-#,##0.0\ ">
                  <c:v>6.3737627421276803</c:v>
                </c:pt>
                <c:pt idx="301" formatCode="#,##0.0_ ;[Red]\-#,##0.0\ ">
                  <c:v>6.4513561762320499</c:v>
                </c:pt>
                <c:pt idx="302" formatCode="#,##0.0_ ;[Red]\-#,##0.0\ ">
                  <c:v>6.5279284656994445</c:v>
                </c:pt>
                <c:pt idx="303" formatCode="#,##0.0_ ;[Red]\-#,##0.0\ ">
                  <c:v>6.6023292962598017</c:v>
                </c:pt>
                <c:pt idx="304" formatCode="#,##0.0_ ;[Red]\-#,##0.0\ ">
                  <c:v>6.6737801330615163</c:v>
                </c:pt>
                <c:pt idx="305" formatCode="#,##0.0_ ;[Red]\-#,##0.0\ ">
                  <c:v>6.7448757901220864</c:v>
                </c:pt>
                <c:pt idx="306" formatCode="#,##0.0_ ;[Red]\-#,##0.0\ ">
                  <c:v>6.8123683527126904</c:v>
                </c:pt>
                <c:pt idx="307" formatCode="#,##0.0_ ;[Red]\-#,##0.0\ ">
                  <c:v>6.8761785954324317</c:v>
                </c:pt>
                <c:pt idx="308" formatCode="#,##0.0_ ;[Red]\-#,##0.0\ ">
                  <c:v>6.9371608077492466</c:v>
                </c:pt>
                <c:pt idx="309" formatCode="#,##0.0_ ;[Red]\-#,##0.0\ ">
                  <c:v>6.9960576568224679</c:v>
                </c:pt>
                <c:pt idx="310" formatCode="#,##0.0_ ;[Red]\-#,##0.0\ ">
                  <c:v>7.0535800507557713</c:v>
                </c:pt>
                <c:pt idx="311" formatCode="#,##0.0_ ;[Red]\-#,##0.0\ ">
                  <c:v>7.1069330995763389</c:v>
                </c:pt>
                <c:pt idx="312" formatCode="#,##0.0_ ;[Red]\-#,##0.0\ ">
                  <c:v>7.1824863499221197</c:v>
                </c:pt>
                <c:pt idx="313" formatCode="#,##0.0_ ;[Red]\-#,##0.0\ ">
                  <c:v>7.2566061800404036</c:v>
                </c:pt>
                <c:pt idx="314" formatCode="#,##0.0_ ;[Red]\-#,##0.0\ ">
                  <c:v>7.3289546206228229</c:v>
                </c:pt>
                <c:pt idx="315" formatCode="#,##0.0_ ;[Red]\-#,##0.0\ ">
                  <c:v>7.395887602343846</c:v>
                </c:pt>
                <c:pt idx="316" formatCode="#,##0.0_ ;[Red]\-#,##0.0\ ">
                  <c:v>7.4630849101366961</c:v>
                </c:pt>
                <c:pt idx="317" formatCode="#,##0.0_ ;[Red]\-#,##0.0\ ">
                  <c:v>7.5300964893433964</c:v>
                </c:pt>
                <c:pt idx="318" formatCode="#,##0.0_ ;[Red]\-#,##0.0\ ">
                  <c:v>7.5968509554501606</c:v>
                </c:pt>
                <c:pt idx="319" formatCode="#,##0.0_ ;[Red]\-#,##0.0\ ">
                  <c:v>7.662839275457328</c:v>
                </c:pt>
                <c:pt idx="320" formatCode="#,##0.0_ ;[Red]\-#,##0.0\ ">
                  <c:v>7.7292266144681081</c:v>
                </c:pt>
                <c:pt idx="321" formatCode="#,##0.0_ ;[Red]\-#,##0.0\ ">
                  <c:v>7.7968474175613398</c:v>
                </c:pt>
                <c:pt idx="322" formatCode="#,##0.0_ ;[Red]\-#,##0.0\ ">
                  <c:v>7.8623838898910581</c:v>
                </c:pt>
                <c:pt idx="323" formatCode="#,##0.0_ ;[Red]\-#,##0.0\ ">
                  <c:v>7.9267698942884888</c:v>
                </c:pt>
                <c:pt idx="324" formatCode="#,##0.0_ ;[Red]\-#,##0.0\ ">
                  <c:v>7.9737473216230601</c:v>
                </c:pt>
                <c:pt idx="325" formatCode="#,##0.0_ ;[Red]\-#,##0.0\ ">
                  <c:v>8.0187536578350151</c:v>
                </c:pt>
                <c:pt idx="326" formatCode="#,##0.0_ ;[Red]\-#,##0.0\ ">
                  <c:v>8.0654498753291062</c:v>
                </c:pt>
                <c:pt idx="327" formatCode="#,##0.0_ ;[Red]\-#,##0.0\ ">
                  <c:v>8.108698076200703</c:v>
                </c:pt>
                <c:pt idx="328" formatCode="#,##0.0_ ;[Red]\-#,##0.0\ ">
                  <c:v>8.1511836095558721</c:v>
                </c:pt>
                <c:pt idx="329" formatCode="#,##0.0_ ;[Red]\-#,##0.0\ ">
                  <c:v>8.1933037109450453</c:v>
                </c:pt>
                <c:pt idx="330" formatCode="#,##0.0_ ;[Red]\-#,##0.0\ ">
                  <c:v>8.2327515426144835</c:v>
                </c:pt>
                <c:pt idx="331" formatCode="#,##0.0_ ;[Red]\-#,##0.0\ ">
                  <c:v>8.2714669151026161</c:v>
                </c:pt>
                <c:pt idx="332" formatCode="#,##0.0_ ;[Red]\-#,##0.0\ ">
                  <c:v>8.3079984404459921</c:v>
                </c:pt>
                <c:pt idx="333" formatCode="#,##0.0_ ;[Red]\-#,##0.0\ ">
                  <c:v>8.345094711669379</c:v>
                </c:pt>
                <c:pt idx="334" formatCode="#,##0.0_ ;[Red]\-#,##0.0\ ">
                  <c:v>8.3826470345441564</c:v>
                </c:pt>
                <c:pt idx="335" formatCode="#,##0.0_ ;[Red]\-#,##0.0\ ">
                  <c:v>8.4219092569428451</c:v>
                </c:pt>
                <c:pt idx="336" formatCode="#,##0.0_ ;[Red]\-#,##0.0\ ">
                  <c:v>8.5169937661563662</c:v>
                </c:pt>
                <c:pt idx="337" formatCode="#,##0.0_ ;[Red]\-#,##0.0\ ">
                  <c:v>8.6099824710722945</c:v>
                </c:pt>
                <c:pt idx="338" formatCode="#,##0.0_ ;[Red]\-#,##0.0\ ">
                  <c:v>8.7124664762106736</c:v>
                </c:pt>
                <c:pt idx="339" formatCode="#,##0.0_ ;[Red]\-#,##0.0\ ">
                  <c:v>8.8156430676156319</c:v>
                </c:pt>
                <c:pt idx="340" formatCode="#,##0.0_ ;[Red]\-#,##0.0\ ">
                  <c:v>8.9209314536517592</c:v>
                </c:pt>
                <c:pt idx="341" formatCode="#,##0.0_ ;[Red]\-#,##0.0\ ">
                  <c:v>9.0287061818533498</c:v>
                </c:pt>
                <c:pt idx="342" formatCode="#,##0.0_ ;[Red]\-#,##0.0\ ">
                  <c:v>9.1302083782843795</c:v>
                </c:pt>
                <c:pt idx="343" formatCode="#,##0.0_ ;[Red]\-#,##0.0\ ">
                  <c:v>9.2112127959063024</c:v>
                </c:pt>
                <c:pt idx="344" formatCode="#,##0.0_ ;[Red]\-#,##0.0\ ">
                  <c:v>9.2917899513362361</c:v>
                </c:pt>
                <c:pt idx="345" formatCode="#,##0.0_ ;[Red]\-#,##0.0\ ">
                  <c:v>9.368408062348756</c:v>
                </c:pt>
                <c:pt idx="346" formatCode="#,##0.0_ ;[Red]\-#,##0.0\ ">
                  <c:v>9.4496086689120649</c:v>
                </c:pt>
                <c:pt idx="347" formatCode="#,##0.0_ ;[Red]\-#,##0.0\ ">
                  <c:v>9.5260363542438018</c:v>
                </c:pt>
                <c:pt idx="348" formatCode="#,##0.0_ ;[Red]\-#,##0.0\ ">
                  <c:v>9.4712393010559257</c:v>
                </c:pt>
                <c:pt idx="349" formatCode="#,##0.0_ ;[Red]\-#,##0.0\ ">
                  <c:v>9.4913849697784194</c:v>
                </c:pt>
                <c:pt idx="350" formatCode="#,##0.0_ ;[Red]\-#,##0.0\ ">
                  <c:v>9.5168154105497695</c:v>
                </c:pt>
                <c:pt idx="351" formatCode="#,##0.0_ ;[Red]\-#,##0.0\ ">
                  <c:v>9.5390745623145872</c:v>
                </c:pt>
                <c:pt idx="352" formatCode="#,##0.0_ ;[Red]\-#,##0.0\ ">
                  <c:v>9.5578107686020157</c:v>
                </c:pt>
                <c:pt idx="353" formatCode="#,##0.0_ ;[Red]\-#,##0.0\ ">
                  <c:v>9.5754272079182616</c:v>
                </c:pt>
                <c:pt idx="354" formatCode="#,##0.0_ ;[Red]\-#,##0.0\ ">
                  <c:v>9.5922843574093282</c:v>
                </c:pt>
                <c:pt idx="355" formatCode="#,##0.0_ ;[Red]\-#,##0.0\ ">
                  <c:v>9.6101876404077782</c:v>
                </c:pt>
                <c:pt idx="356" formatCode="#,##0.0_ ;[Red]\-#,##0.0\ ">
                  <c:v>9.6253460264705382</c:v>
                </c:pt>
                <c:pt idx="357" formatCode="#,##0.0_ ;[Red]\-#,##0.0\ ">
                  <c:v>9.6334991332333253</c:v>
                </c:pt>
                <c:pt idx="358" formatCode="#,##0.0_ ;[Red]\-#,##0.0\ ">
                  <c:v>9.6269575346420897</c:v>
                </c:pt>
                <c:pt idx="359" formatCode="#,##0.0_ ;[Red]\-#,##0.0\ ">
                  <c:v>9.6164704619269514</c:v>
                </c:pt>
                <c:pt idx="360" formatCode="#,##0.0_ ;[Red]\-#,##0.0\ ">
                  <c:v>9.6930898740335056</c:v>
                </c:pt>
                <c:pt idx="361" formatCode="#,##0.0_ ;[Red]\-#,##0.0\ ">
                  <c:v>9.6929044874932586</c:v>
                </c:pt>
                <c:pt idx="362" formatCode="#,##0.0_ ;[Red]\-#,##0.0\ ">
                  <c:v>9.7062060835853892</c:v>
                </c:pt>
                <c:pt idx="363" formatCode="#,##0.0_ ;[Red]\-#,##0.0\ ">
                  <c:v>9.7187170225194546</c:v>
                </c:pt>
                <c:pt idx="364" formatCode="#,##0.0_ ;[Red]\-#,##0.0\ ">
                  <c:v>9.7308117507616299</c:v>
                </c:pt>
                <c:pt idx="365" formatCode="#,##0.0_ ;[Red]\-#,##0.0\ ">
                  <c:v>9.7409493048947215</c:v>
                </c:pt>
                <c:pt idx="366" formatCode="#,##0.0_ ;[Red]\-#,##0.0\ ">
                  <c:v>9.7501451393992049</c:v>
                </c:pt>
                <c:pt idx="367" formatCode="#,##0.0_ ;[Red]\-#,##0.0\ ">
                  <c:v>9.760484714118089</c:v>
                </c:pt>
                <c:pt idx="368" formatCode="#,##0.0_ ;[Red]\-#,##0.0\ ">
                  <c:v>9.7720349406960967</c:v>
                </c:pt>
                <c:pt idx="369" formatCode="#,##0.0_ ;[Red]\-#,##0.0\ ">
                  <c:v>9.7862795500352551</c:v>
                </c:pt>
                <c:pt idx="370" formatCode="#,##0.0_ ;[Red]\-#,##0.0\ ">
                  <c:v>9.8025114290078275</c:v>
                </c:pt>
                <c:pt idx="371" formatCode="#,##0.0_ ;[Red]\-#,##0.0\ ">
                  <c:v>9.8228903845657776</c:v>
                </c:pt>
                <c:pt idx="372" formatCode="#,##0.0_ ;[Red]\-#,##0.0\ ">
                  <c:v>9.8881503072068959</c:v>
                </c:pt>
                <c:pt idx="373" formatCode="#,##0.0_ ;[Red]\-#,##0.0\ ">
                  <c:v>9.9386375383896901</c:v>
                </c:pt>
                <c:pt idx="374" formatCode="#,##0.0_ ;[Red]\-#,##0.0\ ">
                  <c:v>9.9978320012232746</c:v>
                </c:pt>
                <c:pt idx="375" formatCode="#,##0.0_ ;[Red]\-#,##0.0\ ">
                  <c:v>10.053855360549221</c:v>
                </c:pt>
                <c:pt idx="376" formatCode="#,##0.0_ ;[Red]\-#,##0.0\ ">
                  <c:v>10.10976953209263</c:v>
                </c:pt>
                <c:pt idx="377" formatCode="#,##0.0_ ;[Red]\-#,##0.0\ ">
                  <c:v>10.165380227603418</c:v>
                </c:pt>
                <c:pt idx="378" formatCode="#,##0.0_ ;[Red]\-#,##0.0\ ">
                  <c:v>10.222706291076017</c:v>
                </c:pt>
                <c:pt idx="379" formatCode="#,##0.0_ ;[Red]\-#,##0.0\ ">
                  <c:v>10.279859229734379</c:v>
                </c:pt>
                <c:pt idx="380" formatCode="#,##0.0_ ;[Red]\-#,##0.0\ ">
                  <c:v>10.340237855266423</c:v>
                </c:pt>
                <c:pt idx="381" formatCode="#,##0.0_ ;[Red]\-#,##0.0\ ">
                  <c:v>10.396423357937113</c:v>
                </c:pt>
                <c:pt idx="382" formatCode="#,##0.0_ ;[Red]\-#,##0.0\ ">
                  <c:v>10.463407729237135</c:v>
                </c:pt>
                <c:pt idx="383" formatCode="#,##0.0_ ;[Red]\-#,##0.0\ ">
                  <c:v>10.532038433946205</c:v>
                </c:pt>
                <c:pt idx="384" formatCode="#,##0.0_ ;[Red]\-#,##0.0\ ">
                  <c:v>10.602472799196985</c:v>
                </c:pt>
                <c:pt idx="385" formatCode="#,##0.0_ ;[Red]\-#,##0.0\ ">
                  <c:v>10.777687911322497</c:v>
                </c:pt>
                <c:pt idx="386" formatCode="#,##0.0_ ;[Red]\-#,##0.0\ ">
                  <c:v>10.95852739077309</c:v>
                </c:pt>
                <c:pt idx="387" formatCode="#,##0.0_ ;[Red]\-#,##0.0\ ">
                  <c:v>11.136913100026476</c:v>
                </c:pt>
                <c:pt idx="388" formatCode="#,##0.0_ ;[Red]\-#,##0.0\ ">
                  <c:v>11.315402495244415</c:v>
                </c:pt>
                <c:pt idx="389" formatCode="#,##0.0_ ;[Red]\-#,##0.0\ ">
                  <c:v>11.493585858459712</c:v>
                </c:pt>
                <c:pt idx="390" formatCode="#,##0.0_ ;[Red]\-#,##0.0\ ">
                  <c:v>11.672001722485755</c:v>
                </c:pt>
                <c:pt idx="391" formatCode="#,##0.0_ ;[Red]\-#,##0.0\ ">
                  <c:v>11.852608805179186</c:v>
                </c:pt>
                <c:pt idx="392" formatCode="#,##0.0_ ;[Red]\-#,##0.0\ ">
                  <c:v>12.030753215117073</c:v>
                </c:pt>
                <c:pt idx="393" formatCode="#,##0.0_ ;[Red]\-#,##0.0\ ">
                  <c:v>12.203634056169532</c:v>
                </c:pt>
                <c:pt idx="394" formatCode="0.00_);[Red]\(0.00\)">
                  <c:v>12.364910501321761</c:v>
                </c:pt>
                <c:pt idx="395" formatCode="0.00_);[Red]\(0.00\)">
                  <c:v>12.522998413328473</c:v>
                </c:pt>
                <c:pt idx="396" formatCode="0.00_);[Red]\(0.00\)">
                  <c:v>12.680532477299643</c:v>
                </c:pt>
                <c:pt idx="397" formatCode="0.00_);[Red]\(0.00\)">
                  <c:v>12.756395282576245</c:v>
                </c:pt>
                <c:pt idx="398" formatCode="0.00_);[Red]\(0.00\)">
                  <c:v>12.842918241289222</c:v>
                </c:pt>
                <c:pt idx="399" formatCode="0.00_);[Red]\(0.00\)">
                  <c:v>12.926441737542172</c:v>
                </c:pt>
                <c:pt idx="400" formatCode="0.00_);[Red]\(0.00\)">
                  <c:v>13.00779635893506</c:v>
                </c:pt>
                <c:pt idx="401" formatCode="0.00_);[Red]\(0.00\)">
                  <c:v>13.088149399181832</c:v>
                </c:pt>
                <c:pt idx="402" formatCode="0.00_);[Red]\(0.00\)">
                  <c:v>13.165966605647164</c:v>
                </c:pt>
                <c:pt idx="403" formatCode="0.00_);[Red]\(0.00\)">
                  <c:v>13.246361304267355</c:v>
                </c:pt>
                <c:pt idx="404" formatCode="0.00_);[Red]\(0.00\)">
                  <c:v>13.32062577523828</c:v>
                </c:pt>
                <c:pt idx="405" formatCode="0.00_);[Red]\(0.00\)">
                  <c:v>13.392386070956254</c:v>
                </c:pt>
                <c:pt idx="406" formatCode="0.00_);[Red]\(0.00\)">
                  <c:v>13.453529697542917</c:v>
                </c:pt>
                <c:pt idx="407" formatCode="0.00_);[Red]\(0.00\)">
                  <c:v>13.517328787895405</c:v>
                </c:pt>
                <c:pt idx="408" formatCode="0.00_);[Red]\(0.00\)">
                  <c:v>13.625767824318029</c:v>
                </c:pt>
                <c:pt idx="409" formatCode="0.00_);[Red]\(0.00\)">
                  <c:v>13.628491623190301</c:v>
                </c:pt>
                <c:pt idx="410" formatCode="0.00_);[Red]\(0.00\)">
                  <c:v>13.633618575134314</c:v>
                </c:pt>
                <c:pt idx="411" formatCode="0.00_);[Red]\(0.00\)">
                  <c:v>13.639201383845835</c:v>
                </c:pt>
                <c:pt idx="412" formatCode="0.00_);[Red]\(0.00\)">
                  <c:v>13.644028354247512</c:v>
                </c:pt>
                <c:pt idx="413" formatCode="0.00_);[Red]\(0.00\)">
                  <c:v>13.648808016980736</c:v>
                </c:pt>
                <c:pt idx="414" formatCode="0.00_);[Red]\(0.00\)">
                  <c:v>13.655042490950397</c:v>
                </c:pt>
                <c:pt idx="415" formatCode="0.00_);[Red]\(0.00\)">
                  <c:v>13.661753798853955</c:v>
                </c:pt>
                <c:pt idx="416" formatCode="0.00_);[Red]\(0.00\)">
                  <c:v>13.668643735105803</c:v>
                </c:pt>
                <c:pt idx="417" formatCode="0.00_);[Red]\(0.00\)">
                  <c:v>13.674840959584619</c:v>
                </c:pt>
                <c:pt idx="418" formatCode="0.00_);[Red]\(0.00\)">
                  <c:v>13.674338429770842</c:v>
                </c:pt>
                <c:pt idx="419" formatCode="0.00_);[Red]\(0.00\)">
                  <c:v>13.673935212616813</c:v>
                </c:pt>
                <c:pt idx="420" formatCode="0.00_);[Red]\(0.00\)">
                  <c:v>13.690178180342377</c:v>
                </c:pt>
                <c:pt idx="421" formatCode="0.00_);[Red]\(0.00\)">
                  <c:v>13.673883785006065</c:v>
                </c:pt>
                <c:pt idx="422" formatCode="0.00_);[Red]\(0.00\)">
                  <c:v>13.659792561553356</c:v>
                </c:pt>
                <c:pt idx="423" formatCode="0.00_);[Red]\(0.00\)">
                  <c:v>13.645186866273331</c:v>
                </c:pt>
                <c:pt idx="424" formatCode="0.00_);[Red]\(0.00\)">
                  <c:v>13.632015599692243</c:v>
                </c:pt>
                <c:pt idx="425" formatCode="0.00_);[Red]\(0.00\)">
                  <c:v>13.619113552908621</c:v>
                </c:pt>
                <c:pt idx="426" formatCode="0.00_);[Red]\(0.00\)">
                  <c:v>13.607864053108697</c:v>
                </c:pt>
                <c:pt idx="427" formatCode="0.00_);[Red]\(0.00\)">
                  <c:v>13.600938987837655</c:v>
                </c:pt>
                <c:pt idx="428" formatCode="0.00_);[Red]\(0.00\)">
                  <c:v>13.595981377481646</c:v>
                </c:pt>
                <c:pt idx="429" formatCode="0.00_);[Red]\(0.00\)">
                  <c:v>13.59302116256775</c:v>
                </c:pt>
                <c:pt idx="430" formatCode="0.00_);[Red]\(0.00\)">
                  <c:v>13.588565862594551</c:v>
                </c:pt>
                <c:pt idx="431" formatCode="0.00_);[Red]\(0.00\)">
                  <c:v>13.584148873174525</c:v>
                </c:pt>
                <c:pt idx="432" formatCode="0.00_);[Red]\(0.00\)">
                  <c:v>13.558717024146821</c:v>
                </c:pt>
                <c:pt idx="433" formatCode="0.00_);[Red]\(0.00\)">
                  <c:v>13.533538306826557</c:v>
                </c:pt>
                <c:pt idx="434" formatCode="0.00_);[Red]\(0.00\)">
                  <c:v>13.511062323063857</c:v>
                </c:pt>
                <c:pt idx="435" formatCode="0.00_);[Red]\(0.00\)">
                  <c:v>13.486645652467598</c:v>
                </c:pt>
                <c:pt idx="436" formatCode="0.00_);[Red]\(0.00\)">
                  <c:v>13.459999345261881</c:v>
                </c:pt>
                <c:pt idx="437" formatCode="0.00_);[Red]\(0.00\)">
                  <c:v>13.43110642280106</c:v>
                </c:pt>
                <c:pt idx="438" formatCode="0.00_);[Red]\(0.00\)">
                  <c:v>13.400717304343761</c:v>
                </c:pt>
                <c:pt idx="439" formatCode="0.00_);[Red]\(0.00\)">
                  <c:v>13.368637711514213</c:v>
                </c:pt>
                <c:pt idx="440" formatCode="0.00_);[Red]\(0.00\)">
                  <c:v>13.337605754462322</c:v>
                </c:pt>
                <c:pt idx="441" formatCode="0.00_);[Red]\(0.00\)">
                  <c:v>13.302430521540664</c:v>
                </c:pt>
                <c:pt idx="442" formatCode="0.00_);[Red]\(0.00\)">
                  <c:v>13.266990703030595</c:v>
                </c:pt>
                <c:pt idx="443" formatCode="0.00_);[Red]\(0.00\)">
                  <c:v>13.232877624334483</c:v>
                </c:pt>
                <c:pt idx="444" formatCode="0.00_);[Red]\(0.00\)">
                  <c:v>13.200211920578438</c:v>
                </c:pt>
                <c:pt idx="445" formatCode="0.00_);[Red]\(0.00\)">
                  <c:v>13.16793672777073</c:v>
                </c:pt>
                <c:pt idx="446" formatCode="0.00_);[Red]\(0.00\)">
                  <c:v>13.134556905940597</c:v>
                </c:pt>
                <c:pt idx="447" formatCode="0.00_);[Red]\(0.00\)">
                  <c:v>13.089980882819194</c:v>
                </c:pt>
                <c:pt idx="448" formatCode="0.00_);[Red]\(0.00\)">
                  <c:v>13.041552781848441</c:v>
                </c:pt>
                <c:pt idx="449" formatCode="0.00_);[Red]\(0.00\)">
                  <c:v>12.993160298070656</c:v>
                </c:pt>
                <c:pt idx="450" formatCode="0.00_);[Red]\(0.00\)">
                  <c:v>12.944947416636278</c:v>
                </c:pt>
                <c:pt idx="451" formatCode="0.00_);[Red]\(0.00\)">
                  <c:v>12.896964217037482</c:v>
                </c:pt>
                <c:pt idx="452" formatCode="0.00_);[Red]\(0.00\)">
                  <c:v>12.849450910317588</c:v>
                </c:pt>
                <c:pt idx="453" formatCode="0.00_);[Red]\(0.00\)">
                  <c:v>12.803679551404885</c:v>
                </c:pt>
                <c:pt idx="454" formatCode="0.00_);[Red]\(0.00\)">
                  <c:v>12.755977758489667</c:v>
                </c:pt>
                <c:pt idx="455" formatCode="0.00_);[Red]\(0.00\)">
                  <c:v>12.712426042515773</c:v>
                </c:pt>
                <c:pt idx="456" formatCode="0.00_);[Red]\(0.00\)">
                  <c:v>12.696163353820767</c:v>
                </c:pt>
                <c:pt idx="457" formatCode="0.00_);[Red]\(0.00\)">
                  <c:v>12.680523347004769</c:v>
                </c:pt>
                <c:pt idx="458" formatCode="0.00_);[Red]\(0.00\)">
                  <c:v>12.665477513922928</c:v>
                </c:pt>
                <c:pt idx="459" formatCode="0.00_);[Red]\(0.00\)">
                  <c:v>12.643895094994116</c:v>
                </c:pt>
                <c:pt idx="460" formatCode="0.00_);[Red]\(0.00\)">
                  <c:v>12.616241645922367</c:v>
                </c:pt>
                <c:pt idx="461" formatCode="0.00_);[Red]\(0.00\)">
                  <c:v>12.586303589595843</c:v>
                </c:pt>
                <c:pt idx="462" formatCode="0.00_);[Red]\(0.00\)">
                  <c:v>12.555470794256751</c:v>
                </c:pt>
                <c:pt idx="463" formatCode="0.00_);[Red]\(0.00\)">
                  <c:v>12.526332065408589</c:v>
                </c:pt>
                <c:pt idx="464" formatCode="0.00_);[Red]\(0.00\)">
                  <c:v>12.497205137831461</c:v>
                </c:pt>
                <c:pt idx="465" formatCode="0.00_);[Red]\(0.00\)">
                  <c:v>12.468911498241237</c:v>
                </c:pt>
                <c:pt idx="466" formatCode="0.00_);[Red]\(0.00\)">
                  <c:v>12.440532805780569</c:v>
                </c:pt>
                <c:pt idx="467" formatCode="0.00_);[Red]\(0.00\)">
                  <c:v>12.415525688921749</c:v>
                </c:pt>
                <c:pt idx="468" formatCode="0.00_);[Red]\(0.00\)">
                  <c:v>12.541643558123067</c:v>
                </c:pt>
                <c:pt idx="469" formatCode="0.00_);[Red]\(0.00\)">
                  <c:v>12.667885757500242</c:v>
                </c:pt>
                <c:pt idx="470" formatCode="0.00_);[Red]\(0.00\)">
                  <c:v>12.794873829070818</c:v>
                </c:pt>
                <c:pt idx="471" formatCode="0.00_);[Red]\(0.00\)">
                  <c:v>12.920450390300761</c:v>
                </c:pt>
                <c:pt idx="472" formatCode="0.00_);[Red]\(0.00\)">
                  <c:v>13.045191139201535</c:v>
                </c:pt>
                <c:pt idx="473" formatCode="0.00_);[Red]\(0.00\)">
                  <c:v>13.169153081501545</c:v>
                </c:pt>
                <c:pt idx="474" formatCode="0.00_);[Red]\(0.00\)">
                  <c:v>13.292169014990657</c:v>
                </c:pt>
                <c:pt idx="475" formatCode="0.00_);[Red]\(0.00\)">
                  <c:v>13.413537392015126</c:v>
                </c:pt>
                <c:pt idx="476" formatCode="0.00_);[Red]\(0.00\)">
                  <c:v>13.536510098368939</c:v>
                </c:pt>
                <c:pt idx="477" formatCode="0.00_);[Red]\(0.00\)">
                  <c:v>13.657056582997232</c:v>
                </c:pt>
                <c:pt idx="478" formatCode="0.00_);[Red]\(0.00\)">
                  <c:v>13.779844171177002</c:v>
                </c:pt>
                <c:pt idx="479" formatCode="0.00_);[Red]\(0.00\)">
                  <c:v>13.902710530355565</c:v>
                </c:pt>
                <c:pt idx="480" formatCode="0.00_);[Red]\(0.00\)">
                  <c:v>13.931948875392868</c:v>
                </c:pt>
                <c:pt idx="481" formatCode="0.00_);[Red]\(0.00\)">
                  <c:v>13.960900023483761</c:v>
                </c:pt>
                <c:pt idx="482" formatCode="0.00_);[Red]\(0.00\)">
                  <c:v>13.987627954163584</c:v>
                </c:pt>
                <c:pt idx="483" formatCode="0.00_);[Red]\(0.00\)">
                  <c:v>14.013745825645378</c:v>
                </c:pt>
                <c:pt idx="484" formatCode="0.00_);[Red]\(0.00\)">
                  <c:v>14.040222775236819</c:v>
                </c:pt>
                <c:pt idx="485" formatCode="0.00_);[Red]\(0.00\)">
                  <c:v>14.065365920610439</c:v>
                </c:pt>
                <c:pt idx="486" formatCode="0.00_);[Red]\(0.00\)">
                  <c:v>14.089045963120947</c:v>
                </c:pt>
                <c:pt idx="487" formatCode="0.00_);[Red]\(0.00\)">
                  <c:v>14.110121698725461</c:v>
                </c:pt>
                <c:pt idx="488" formatCode="0.00_);[Red]\(0.00\)">
                  <c:v>14.128667808375864</c:v>
                </c:pt>
                <c:pt idx="489" formatCode="0.00_);[Red]\(0.00\)">
                  <c:v>14.135825699133012</c:v>
                </c:pt>
                <c:pt idx="490" formatCode="0.00_);[Red]\(0.00\)">
                  <c:v>14.140706838121776</c:v>
                </c:pt>
                <c:pt idx="491" formatCode="0.00_);[Red]\(0.00\)">
                  <c:v>14.140862280289351</c:v>
                </c:pt>
                <c:pt idx="492" formatCode="0.00_);[Red]\(0.00\)">
                  <c:v>14.095116046792795</c:v>
                </c:pt>
                <c:pt idx="493" formatCode="0.00_);[Red]\(0.00\)">
                  <c:v>14.049833195749153</c:v>
                </c:pt>
                <c:pt idx="494" formatCode="0.00_);[Red]\(0.00\)">
                  <c:v>14.004183013299022</c:v>
                </c:pt>
                <c:pt idx="495" formatCode="0.00_);[Red]\(0.00\)">
                  <c:v>13.958078322390856</c:v>
                </c:pt>
                <c:pt idx="496" formatCode="0.00_);[Red]\(0.00\)">
                  <c:v>13.910392439170485</c:v>
                </c:pt>
                <c:pt idx="497" formatCode="0.00_);[Red]\(0.00\)">
                  <c:v>13.862859994458283</c:v>
                </c:pt>
                <c:pt idx="498" formatCode="0.00_);[Red]\(0.00\)">
                  <c:v>13.815811396421282</c:v>
                </c:pt>
                <c:pt idx="499" formatCode="0.00_);[Red]\(0.00\)">
                  <c:v>13.767621672492758</c:v>
                </c:pt>
                <c:pt idx="500" formatCode="0.00_);[Red]\(0.00\)">
                  <c:v>13.718967903047204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2D-40D6-BBFF-6597721C2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339056"/>
        <c:axId val="547335136"/>
      </c:lineChart>
      <c:lineChart>
        <c:grouping val="standard"/>
        <c:varyColors val="0"/>
        <c:ser>
          <c:idx val="0"/>
          <c:order val="0"/>
          <c:tx>
            <c:strRef>
              <c:f>原データ!$R$126</c:f>
              <c:strCache>
                <c:ptCount val="1"/>
                <c:pt idx="0">
                  <c:v>実質株価単純平均（自然対数値，右目盛り）</c:v>
                </c:pt>
              </c:strCache>
            </c:strRef>
          </c:tx>
          <c:spPr>
            <a:ln>
              <a:solidFill>
                <a:prstClr val="black"/>
              </a:solidFill>
              <a:prstDash val="sysDash"/>
            </a:ln>
          </c:spPr>
          <c:marker>
            <c:symbol val="none"/>
          </c:marker>
          <c:cat>
            <c:numRef>
              <c:f>原データ!$Q$127:$Q$627</c:f>
              <c:numCache>
                <c:formatCode>yyyy"年"m"月";@</c:formatCode>
                <c:ptCount val="501"/>
                <c:pt idx="0">
                  <c:v>29373</c:v>
                </c:pt>
                <c:pt idx="1">
                  <c:v>29403</c:v>
                </c:pt>
                <c:pt idx="2">
                  <c:v>29434</c:v>
                </c:pt>
                <c:pt idx="3">
                  <c:v>29465</c:v>
                </c:pt>
                <c:pt idx="4">
                  <c:v>29495</c:v>
                </c:pt>
                <c:pt idx="5">
                  <c:v>29526</c:v>
                </c:pt>
                <c:pt idx="6">
                  <c:v>29556</c:v>
                </c:pt>
                <c:pt idx="7">
                  <c:v>29587</c:v>
                </c:pt>
                <c:pt idx="8">
                  <c:v>29618</c:v>
                </c:pt>
                <c:pt idx="9">
                  <c:v>29646</c:v>
                </c:pt>
                <c:pt idx="10">
                  <c:v>29677</c:v>
                </c:pt>
                <c:pt idx="11">
                  <c:v>29707</c:v>
                </c:pt>
                <c:pt idx="12">
                  <c:v>29738</c:v>
                </c:pt>
                <c:pt idx="13">
                  <c:v>29768</c:v>
                </c:pt>
                <c:pt idx="14">
                  <c:v>29799</c:v>
                </c:pt>
                <c:pt idx="15">
                  <c:v>29830</c:v>
                </c:pt>
                <c:pt idx="16">
                  <c:v>29860</c:v>
                </c:pt>
                <c:pt idx="17">
                  <c:v>29891</c:v>
                </c:pt>
                <c:pt idx="18">
                  <c:v>29921</c:v>
                </c:pt>
                <c:pt idx="19">
                  <c:v>29952</c:v>
                </c:pt>
                <c:pt idx="20">
                  <c:v>29983</c:v>
                </c:pt>
                <c:pt idx="21">
                  <c:v>30011</c:v>
                </c:pt>
                <c:pt idx="22">
                  <c:v>30042</c:v>
                </c:pt>
                <c:pt idx="23">
                  <c:v>30072</c:v>
                </c:pt>
                <c:pt idx="24">
                  <c:v>30103</c:v>
                </c:pt>
                <c:pt idx="25">
                  <c:v>30133</c:v>
                </c:pt>
                <c:pt idx="26">
                  <c:v>30164</c:v>
                </c:pt>
                <c:pt idx="27">
                  <c:v>30195</c:v>
                </c:pt>
                <c:pt idx="28">
                  <c:v>30225</c:v>
                </c:pt>
                <c:pt idx="29">
                  <c:v>30256</c:v>
                </c:pt>
                <c:pt idx="30">
                  <c:v>30286</c:v>
                </c:pt>
                <c:pt idx="31">
                  <c:v>30317</c:v>
                </c:pt>
                <c:pt idx="32">
                  <c:v>30348</c:v>
                </c:pt>
                <c:pt idx="33">
                  <c:v>30376</c:v>
                </c:pt>
                <c:pt idx="34">
                  <c:v>30407</c:v>
                </c:pt>
                <c:pt idx="35">
                  <c:v>30437</c:v>
                </c:pt>
                <c:pt idx="36">
                  <c:v>30468</c:v>
                </c:pt>
                <c:pt idx="37">
                  <c:v>30498</c:v>
                </c:pt>
                <c:pt idx="38">
                  <c:v>30529</c:v>
                </c:pt>
                <c:pt idx="39">
                  <c:v>30560</c:v>
                </c:pt>
                <c:pt idx="40">
                  <c:v>30590</c:v>
                </c:pt>
                <c:pt idx="41">
                  <c:v>30621</c:v>
                </c:pt>
                <c:pt idx="42">
                  <c:v>30651</c:v>
                </c:pt>
                <c:pt idx="43">
                  <c:v>30682</c:v>
                </c:pt>
                <c:pt idx="44">
                  <c:v>30713</c:v>
                </c:pt>
                <c:pt idx="45">
                  <c:v>30742</c:v>
                </c:pt>
                <c:pt idx="46">
                  <c:v>30773</c:v>
                </c:pt>
                <c:pt idx="47">
                  <c:v>30803</c:v>
                </c:pt>
                <c:pt idx="48">
                  <c:v>30834</c:v>
                </c:pt>
                <c:pt idx="49">
                  <c:v>30864</c:v>
                </c:pt>
                <c:pt idx="50">
                  <c:v>30895</c:v>
                </c:pt>
                <c:pt idx="51">
                  <c:v>30926</c:v>
                </c:pt>
                <c:pt idx="52">
                  <c:v>30956</c:v>
                </c:pt>
                <c:pt idx="53">
                  <c:v>30987</c:v>
                </c:pt>
                <c:pt idx="54">
                  <c:v>31017</c:v>
                </c:pt>
                <c:pt idx="55">
                  <c:v>31048</c:v>
                </c:pt>
                <c:pt idx="56">
                  <c:v>31079</c:v>
                </c:pt>
                <c:pt idx="57">
                  <c:v>31107</c:v>
                </c:pt>
                <c:pt idx="58">
                  <c:v>31138</c:v>
                </c:pt>
                <c:pt idx="59">
                  <c:v>31168</c:v>
                </c:pt>
                <c:pt idx="60">
                  <c:v>31199</c:v>
                </c:pt>
                <c:pt idx="61">
                  <c:v>31229</c:v>
                </c:pt>
                <c:pt idx="62">
                  <c:v>31260</c:v>
                </c:pt>
                <c:pt idx="63">
                  <c:v>31291</c:v>
                </c:pt>
                <c:pt idx="64">
                  <c:v>31321</c:v>
                </c:pt>
                <c:pt idx="65">
                  <c:v>31352</c:v>
                </c:pt>
                <c:pt idx="66">
                  <c:v>31382</c:v>
                </c:pt>
                <c:pt idx="67">
                  <c:v>31413</c:v>
                </c:pt>
                <c:pt idx="68">
                  <c:v>31444</c:v>
                </c:pt>
                <c:pt idx="69">
                  <c:v>31472</c:v>
                </c:pt>
                <c:pt idx="70">
                  <c:v>31503</c:v>
                </c:pt>
                <c:pt idx="71">
                  <c:v>31533</c:v>
                </c:pt>
                <c:pt idx="72">
                  <c:v>31564</c:v>
                </c:pt>
                <c:pt idx="73">
                  <c:v>31594</c:v>
                </c:pt>
                <c:pt idx="74">
                  <c:v>31625</c:v>
                </c:pt>
                <c:pt idx="75">
                  <c:v>31656</c:v>
                </c:pt>
                <c:pt idx="76">
                  <c:v>31686</c:v>
                </c:pt>
                <c:pt idx="77">
                  <c:v>31717</c:v>
                </c:pt>
                <c:pt idx="78">
                  <c:v>31747</c:v>
                </c:pt>
                <c:pt idx="79">
                  <c:v>31778</c:v>
                </c:pt>
                <c:pt idx="80">
                  <c:v>31809</c:v>
                </c:pt>
                <c:pt idx="81">
                  <c:v>31837</c:v>
                </c:pt>
                <c:pt idx="82">
                  <c:v>31868</c:v>
                </c:pt>
                <c:pt idx="83">
                  <c:v>31898</c:v>
                </c:pt>
                <c:pt idx="84">
                  <c:v>31929</c:v>
                </c:pt>
                <c:pt idx="85">
                  <c:v>31959</c:v>
                </c:pt>
                <c:pt idx="86">
                  <c:v>31990</c:v>
                </c:pt>
                <c:pt idx="87">
                  <c:v>32021</c:v>
                </c:pt>
                <c:pt idx="88">
                  <c:v>32051</c:v>
                </c:pt>
                <c:pt idx="89">
                  <c:v>32082</c:v>
                </c:pt>
                <c:pt idx="90">
                  <c:v>32112</c:v>
                </c:pt>
                <c:pt idx="91">
                  <c:v>32143</c:v>
                </c:pt>
                <c:pt idx="92">
                  <c:v>32174</c:v>
                </c:pt>
                <c:pt idx="93">
                  <c:v>32203</c:v>
                </c:pt>
                <c:pt idx="94">
                  <c:v>32234</c:v>
                </c:pt>
                <c:pt idx="95">
                  <c:v>32264</c:v>
                </c:pt>
                <c:pt idx="96">
                  <c:v>32295</c:v>
                </c:pt>
                <c:pt idx="97">
                  <c:v>32325</c:v>
                </c:pt>
                <c:pt idx="98">
                  <c:v>32356</c:v>
                </c:pt>
                <c:pt idx="99">
                  <c:v>32387</c:v>
                </c:pt>
                <c:pt idx="100">
                  <c:v>32417</c:v>
                </c:pt>
                <c:pt idx="101">
                  <c:v>32448</c:v>
                </c:pt>
                <c:pt idx="102">
                  <c:v>32478</c:v>
                </c:pt>
                <c:pt idx="103">
                  <c:v>32509</c:v>
                </c:pt>
                <c:pt idx="104">
                  <c:v>32540</c:v>
                </c:pt>
                <c:pt idx="105">
                  <c:v>32568</c:v>
                </c:pt>
                <c:pt idx="106">
                  <c:v>32599</c:v>
                </c:pt>
                <c:pt idx="107">
                  <c:v>32629</c:v>
                </c:pt>
                <c:pt idx="108">
                  <c:v>32660</c:v>
                </c:pt>
                <c:pt idx="109">
                  <c:v>32690</c:v>
                </c:pt>
                <c:pt idx="110">
                  <c:v>32721</c:v>
                </c:pt>
                <c:pt idx="111">
                  <c:v>32752</c:v>
                </c:pt>
                <c:pt idx="112">
                  <c:v>32782</c:v>
                </c:pt>
                <c:pt idx="113">
                  <c:v>32813</c:v>
                </c:pt>
                <c:pt idx="114">
                  <c:v>32843</c:v>
                </c:pt>
                <c:pt idx="115">
                  <c:v>32874</c:v>
                </c:pt>
                <c:pt idx="116">
                  <c:v>32905</c:v>
                </c:pt>
                <c:pt idx="117">
                  <c:v>32933</c:v>
                </c:pt>
                <c:pt idx="118">
                  <c:v>32964</c:v>
                </c:pt>
                <c:pt idx="119">
                  <c:v>32994</c:v>
                </c:pt>
                <c:pt idx="120">
                  <c:v>33025</c:v>
                </c:pt>
                <c:pt idx="121">
                  <c:v>33055</c:v>
                </c:pt>
                <c:pt idx="122">
                  <c:v>33086</c:v>
                </c:pt>
                <c:pt idx="123">
                  <c:v>33117</c:v>
                </c:pt>
                <c:pt idx="124">
                  <c:v>33147</c:v>
                </c:pt>
                <c:pt idx="125">
                  <c:v>33178</c:v>
                </c:pt>
                <c:pt idx="126">
                  <c:v>33208</c:v>
                </c:pt>
                <c:pt idx="127">
                  <c:v>33239</c:v>
                </c:pt>
                <c:pt idx="128">
                  <c:v>33270</c:v>
                </c:pt>
                <c:pt idx="129">
                  <c:v>33298</c:v>
                </c:pt>
                <c:pt idx="130">
                  <c:v>33329</c:v>
                </c:pt>
                <c:pt idx="131">
                  <c:v>33359</c:v>
                </c:pt>
                <c:pt idx="132">
                  <c:v>33390</c:v>
                </c:pt>
                <c:pt idx="133">
                  <c:v>33420</c:v>
                </c:pt>
                <c:pt idx="134">
                  <c:v>33451</c:v>
                </c:pt>
                <c:pt idx="135">
                  <c:v>33482</c:v>
                </c:pt>
                <c:pt idx="136">
                  <c:v>33512</c:v>
                </c:pt>
                <c:pt idx="137">
                  <c:v>33543</c:v>
                </c:pt>
                <c:pt idx="138">
                  <c:v>33573</c:v>
                </c:pt>
                <c:pt idx="139">
                  <c:v>33604</c:v>
                </c:pt>
                <c:pt idx="140">
                  <c:v>33635</c:v>
                </c:pt>
                <c:pt idx="141">
                  <c:v>33664</c:v>
                </c:pt>
                <c:pt idx="142">
                  <c:v>33695</c:v>
                </c:pt>
                <c:pt idx="143">
                  <c:v>33725</c:v>
                </c:pt>
                <c:pt idx="144">
                  <c:v>33756</c:v>
                </c:pt>
                <c:pt idx="145">
                  <c:v>33786</c:v>
                </c:pt>
                <c:pt idx="146">
                  <c:v>33817</c:v>
                </c:pt>
                <c:pt idx="147">
                  <c:v>33848</c:v>
                </c:pt>
                <c:pt idx="148">
                  <c:v>33878</c:v>
                </c:pt>
                <c:pt idx="149">
                  <c:v>33909</c:v>
                </c:pt>
                <c:pt idx="150">
                  <c:v>33939</c:v>
                </c:pt>
                <c:pt idx="151">
                  <c:v>33970</c:v>
                </c:pt>
                <c:pt idx="152">
                  <c:v>34001</c:v>
                </c:pt>
                <c:pt idx="153">
                  <c:v>34029</c:v>
                </c:pt>
                <c:pt idx="154">
                  <c:v>34060</c:v>
                </c:pt>
                <c:pt idx="155">
                  <c:v>34090</c:v>
                </c:pt>
                <c:pt idx="156">
                  <c:v>34121</c:v>
                </c:pt>
                <c:pt idx="157">
                  <c:v>34151</c:v>
                </c:pt>
                <c:pt idx="158">
                  <c:v>34182</c:v>
                </c:pt>
                <c:pt idx="159">
                  <c:v>34213</c:v>
                </c:pt>
                <c:pt idx="160">
                  <c:v>34243</c:v>
                </c:pt>
                <c:pt idx="161">
                  <c:v>34274</c:v>
                </c:pt>
                <c:pt idx="162">
                  <c:v>34304</c:v>
                </c:pt>
                <c:pt idx="163">
                  <c:v>34335</c:v>
                </c:pt>
                <c:pt idx="164">
                  <c:v>34366</c:v>
                </c:pt>
                <c:pt idx="165">
                  <c:v>34394</c:v>
                </c:pt>
                <c:pt idx="166">
                  <c:v>34425</c:v>
                </c:pt>
                <c:pt idx="167">
                  <c:v>34455</c:v>
                </c:pt>
                <c:pt idx="168">
                  <c:v>34486</c:v>
                </c:pt>
                <c:pt idx="169">
                  <c:v>34516</c:v>
                </c:pt>
                <c:pt idx="170">
                  <c:v>34547</c:v>
                </c:pt>
                <c:pt idx="171">
                  <c:v>34578</c:v>
                </c:pt>
                <c:pt idx="172">
                  <c:v>34608</c:v>
                </c:pt>
                <c:pt idx="173">
                  <c:v>34639</c:v>
                </c:pt>
                <c:pt idx="174">
                  <c:v>34669</c:v>
                </c:pt>
                <c:pt idx="175">
                  <c:v>34700</c:v>
                </c:pt>
                <c:pt idx="176">
                  <c:v>34731</c:v>
                </c:pt>
                <c:pt idx="177">
                  <c:v>34759</c:v>
                </c:pt>
                <c:pt idx="178">
                  <c:v>34790</c:v>
                </c:pt>
                <c:pt idx="179">
                  <c:v>34820</c:v>
                </c:pt>
                <c:pt idx="180">
                  <c:v>34851</c:v>
                </c:pt>
                <c:pt idx="181">
                  <c:v>34881</c:v>
                </c:pt>
                <c:pt idx="182">
                  <c:v>34912</c:v>
                </c:pt>
                <c:pt idx="183">
                  <c:v>34943</c:v>
                </c:pt>
                <c:pt idx="184">
                  <c:v>34973</c:v>
                </c:pt>
                <c:pt idx="185">
                  <c:v>35004</c:v>
                </c:pt>
                <c:pt idx="186">
                  <c:v>35034</c:v>
                </c:pt>
                <c:pt idx="187">
                  <c:v>35065</c:v>
                </c:pt>
                <c:pt idx="188">
                  <c:v>35096</c:v>
                </c:pt>
                <c:pt idx="189">
                  <c:v>35125</c:v>
                </c:pt>
                <c:pt idx="190">
                  <c:v>35156</c:v>
                </c:pt>
                <c:pt idx="191">
                  <c:v>35186</c:v>
                </c:pt>
                <c:pt idx="192">
                  <c:v>35217</c:v>
                </c:pt>
                <c:pt idx="193">
                  <c:v>35247</c:v>
                </c:pt>
                <c:pt idx="194">
                  <c:v>35278</c:v>
                </c:pt>
                <c:pt idx="195">
                  <c:v>35309</c:v>
                </c:pt>
                <c:pt idx="196">
                  <c:v>35339</c:v>
                </c:pt>
                <c:pt idx="197">
                  <c:v>35370</c:v>
                </c:pt>
                <c:pt idx="198">
                  <c:v>35400</c:v>
                </c:pt>
                <c:pt idx="199">
                  <c:v>35431</c:v>
                </c:pt>
                <c:pt idx="200">
                  <c:v>35462</c:v>
                </c:pt>
                <c:pt idx="201">
                  <c:v>35490</c:v>
                </c:pt>
                <c:pt idx="202">
                  <c:v>35521</c:v>
                </c:pt>
                <c:pt idx="203">
                  <c:v>35551</c:v>
                </c:pt>
                <c:pt idx="204">
                  <c:v>35582</c:v>
                </c:pt>
                <c:pt idx="205">
                  <c:v>35612</c:v>
                </c:pt>
                <c:pt idx="206">
                  <c:v>35643</c:v>
                </c:pt>
                <c:pt idx="207">
                  <c:v>35674</c:v>
                </c:pt>
                <c:pt idx="208">
                  <c:v>35704</c:v>
                </c:pt>
                <c:pt idx="209">
                  <c:v>35735</c:v>
                </c:pt>
                <c:pt idx="210">
                  <c:v>35765</c:v>
                </c:pt>
                <c:pt idx="211">
                  <c:v>35796</c:v>
                </c:pt>
                <c:pt idx="212">
                  <c:v>35827</c:v>
                </c:pt>
                <c:pt idx="213">
                  <c:v>35855</c:v>
                </c:pt>
                <c:pt idx="214">
                  <c:v>35886</c:v>
                </c:pt>
                <c:pt idx="215">
                  <c:v>35916</c:v>
                </c:pt>
                <c:pt idx="216">
                  <c:v>35947</c:v>
                </c:pt>
                <c:pt idx="217">
                  <c:v>35977</c:v>
                </c:pt>
                <c:pt idx="218">
                  <c:v>36008</c:v>
                </c:pt>
                <c:pt idx="219">
                  <c:v>36039</c:v>
                </c:pt>
                <c:pt idx="220">
                  <c:v>36069</c:v>
                </c:pt>
                <c:pt idx="221">
                  <c:v>36100</c:v>
                </c:pt>
                <c:pt idx="222">
                  <c:v>36130</c:v>
                </c:pt>
                <c:pt idx="223">
                  <c:v>36161</c:v>
                </c:pt>
                <c:pt idx="224">
                  <c:v>36192</c:v>
                </c:pt>
                <c:pt idx="225">
                  <c:v>36220</c:v>
                </c:pt>
                <c:pt idx="226">
                  <c:v>36251</c:v>
                </c:pt>
                <c:pt idx="227">
                  <c:v>36281</c:v>
                </c:pt>
                <c:pt idx="228">
                  <c:v>36312</c:v>
                </c:pt>
                <c:pt idx="229">
                  <c:v>36342</c:v>
                </c:pt>
                <c:pt idx="230">
                  <c:v>36373</c:v>
                </c:pt>
                <c:pt idx="231">
                  <c:v>36404</c:v>
                </c:pt>
                <c:pt idx="232">
                  <c:v>36434</c:v>
                </c:pt>
                <c:pt idx="233">
                  <c:v>36465</c:v>
                </c:pt>
                <c:pt idx="234">
                  <c:v>36495</c:v>
                </c:pt>
                <c:pt idx="235">
                  <c:v>36526</c:v>
                </c:pt>
                <c:pt idx="236">
                  <c:v>36557</c:v>
                </c:pt>
                <c:pt idx="237">
                  <c:v>36586</c:v>
                </c:pt>
                <c:pt idx="238">
                  <c:v>36617</c:v>
                </c:pt>
                <c:pt idx="239">
                  <c:v>36647</c:v>
                </c:pt>
                <c:pt idx="240">
                  <c:v>36678</c:v>
                </c:pt>
                <c:pt idx="241">
                  <c:v>36708</c:v>
                </c:pt>
                <c:pt idx="242">
                  <c:v>36739</c:v>
                </c:pt>
                <c:pt idx="243">
                  <c:v>36770</c:v>
                </c:pt>
                <c:pt idx="244">
                  <c:v>36800</c:v>
                </c:pt>
                <c:pt idx="245">
                  <c:v>36831</c:v>
                </c:pt>
                <c:pt idx="246">
                  <c:v>36861</c:v>
                </c:pt>
                <c:pt idx="247">
                  <c:v>36892</c:v>
                </c:pt>
                <c:pt idx="248">
                  <c:v>36923</c:v>
                </c:pt>
                <c:pt idx="249">
                  <c:v>36951</c:v>
                </c:pt>
                <c:pt idx="250">
                  <c:v>36982</c:v>
                </c:pt>
                <c:pt idx="251">
                  <c:v>37012</c:v>
                </c:pt>
                <c:pt idx="252">
                  <c:v>37043</c:v>
                </c:pt>
                <c:pt idx="253">
                  <c:v>37073</c:v>
                </c:pt>
                <c:pt idx="254">
                  <c:v>37104</c:v>
                </c:pt>
                <c:pt idx="255">
                  <c:v>37135</c:v>
                </c:pt>
                <c:pt idx="256">
                  <c:v>37165</c:v>
                </c:pt>
                <c:pt idx="257">
                  <c:v>37196</c:v>
                </c:pt>
                <c:pt idx="258">
                  <c:v>37226</c:v>
                </c:pt>
                <c:pt idx="259">
                  <c:v>37257</c:v>
                </c:pt>
                <c:pt idx="260">
                  <c:v>37288</c:v>
                </c:pt>
                <c:pt idx="261">
                  <c:v>37316</c:v>
                </c:pt>
                <c:pt idx="262">
                  <c:v>37347</c:v>
                </c:pt>
                <c:pt idx="263">
                  <c:v>37377</c:v>
                </c:pt>
                <c:pt idx="264">
                  <c:v>37408</c:v>
                </c:pt>
                <c:pt idx="265">
                  <c:v>37438</c:v>
                </c:pt>
                <c:pt idx="266">
                  <c:v>37469</c:v>
                </c:pt>
                <c:pt idx="267">
                  <c:v>37500</c:v>
                </c:pt>
                <c:pt idx="268">
                  <c:v>37530</c:v>
                </c:pt>
                <c:pt idx="269">
                  <c:v>37561</c:v>
                </c:pt>
                <c:pt idx="270">
                  <c:v>37591</c:v>
                </c:pt>
                <c:pt idx="271">
                  <c:v>37622</c:v>
                </c:pt>
                <c:pt idx="272">
                  <c:v>37653</c:v>
                </c:pt>
                <c:pt idx="273">
                  <c:v>37681</c:v>
                </c:pt>
                <c:pt idx="274">
                  <c:v>37712</c:v>
                </c:pt>
                <c:pt idx="275">
                  <c:v>37742</c:v>
                </c:pt>
                <c:pt idx="276">
                  <c:v>37773</c:v>
                </c:pt>
                <c:pt idx="277">
                  <c:v>37803</c:v>
                </c:pt>
                <c:pt idx="278">
                  <c:v>37834</c:v>
                </c:pt>
                <c:pt idx="279">
                  <c:v>37865</c:v>
                </c:pt>
                <c:pt idx="280">
                  <c:v>37895</c:v>
                </c:pt>
                <c:pt idx="281">
                  <c:v>37926</c:v>
                </c:pt>
                <c:pt idx="282">
                  <c:v>37956</c:v>
                </c:pt>
                <c:pt idx="283">
                  <c:v>37987</c:v>
                </c:pt>
                <c:pt idx="284">
                  <c:v>38018</c:v>
                </c:pt>
                <c:pt idx="285">
                  <c:v>38047</c:v>
                </c:pt>
                <c:pt idx="286">
                  <c:v>38078</c:v>
                </c:pt>
                <c:pt idx="287">
                  <c:v>38108</c:v>
                </c:pt>
                <c:pt idx="288">
                  <c:v>38139</c:v>
                </c:pt>
                <c:pt idx="289">
                  <c:v>38169</c:v>
                </c:pt>
                <c:pt idx="290">
                  <c:v>38200</c:v>
                </c:pt>
                <c:pt idx="291">
                  <c:v>38231</c:v>
                </c:pt>
                <c:pt idx="292">
                  <c:v>38261</c:v>
                </c:pt>
                <c:pt idx="293">
                  <c:v>38292</c:v>
                </c:pt>
                <c:pt idx="294">
                  <c:v>38322</c:v>
                </c:pt>
                <c:pt idx="295">
                  <c:v>38353</c:v>
                </c:pt>
                <c:pt idx="296">
                  <c:v>38384</c:v>
                </c:pt>
                <c:pt idx="297">
                  <c:v>38412</c:v>
                </c:pt>
                <c:pt idx="298">
                  <c:v>38443</c:v>
                </c:pt>
                <c:pt idx="299">
                  <c:v>38473</c:v>
                </c:pt>
                <c:pt idx="300">
                  <c:v>38504</c:v>
                </c:pt>
                <c:pt idx="301">
                  <c:v>38534</c:v>
                </c:pt>
                <c:pt idx="302">
                  <c:v>38565</c:v>
                </c:pt>
                <c:pt idx="303">
                  <c:v>38596</c:v>
                </c:pt>
                <c:pt idx="304">
                  <c:v>38626</c:v>
                </c:pt>
                <c:pt idx="305">
                  <c:v>38657</c:v>
                </c:pt>
                <c:pt idx="306">
                  <c:v>38687</c:v>
                </c:pt>
                <c:pt idx="307">
                  <c:v>38718</c:v>
                </c:pt>
                <c:pt idx="308">
                  <c:v>38749</c:v>
                </c:pt>
                <c:pt idx="309">
                  <c:v>38777</c:v>
                </c:pt>
                <c:pt idx="310">
                  <c:v>38808</c:v>
                </c:pt>
                <c:pt idx="311">
                  <c:v>38838</c:v>
                </c:pt>
                <c:pt idx="312">
                  <c:v>38869</c:v>
                </c:pt>
                <c:pt idx="313">
                  <c:v>38899</c:v>
                </c:pt>
                <c:pt idx="314">
                  <c:v>38930</c:v>
                </c:pt>
                <c:pt idx="315">
                  <c:v>38961</c:v>
                </c:pt>
                <c:pt idx="316">
                  <c:v>38991</c:v>
                </c:pt>
                <c:pt idx="317">
                  <c:v>39022</c:v>
                </c:pt>
                <c:pt idx="318">
                  <c:v>39052</c:v>
                </c:pt>
                <c:pt idx="319">
                  <c:v>39083</c:v>
                </c:pt>
                <c:pt idx="320">
                  <c:v>39114</c:v>
                </c:pt>
                <c:pt idx="321">
                  <c:v>39142</c:v>
                </c:pt>
                <c:pt idx="322">
                  <c:v>39173</c:v>
                </c:pt>
                <c:pt idx="323">
                  <c:v>39203</c:v>
                </c:pt>
                <c:pt idx="324">
                  <c:v>39234</c:v>
                </c:pt>
                <c:pt idx="325">
                  <c:v>39264</c:v>
                </c:pt>
                <c:pt idx="326">
                  <c:v>39295</c:v>
                </c:pt>
                <c:pt idx="327">
                  <c:v>39326</c:v>
                </c:pt>
                <c:pt idx="328">
                  <c:v>39356</c:v>
                </c:pt>
                <c:pt idx="329">
                  <c:v>39387</c:v>
                </c:pt>
                <c:pt idx="330">
                  <c:v>39417</c:v>
                </c:pt>
                <c:pt idx="331">
                  <c:v>39448</c:v>
                </c:pt>
                <c:pt idx="332">
                  <c:v>39479</c:v>
                </c:pt>
                <c:pt idx="333">
                  <c:v>39508</c:v>
                </c:pt>
                <c:pt idx="334">
                  <c:v>39539</c:v>
                </c:pt>
                <c:pt idx="335">
                  <c:v>39569</c:v>
                </c:pt>
                <c:pt idx="336">
                  <c:v>39600</c:v>
                </c:pt>
                <c:pt idx="337">
                  <c:v>39630</c:v>
                </c:pt>
                <c:pt idx="338">
                  <c:v>39661</c:v>
                </c:pt>
                <c:pt idx="339">
                  <c:v>39692</c:v>
                </c:pt>
                <c:pt idx="340">
                  <c:v>39722</c:v>
                </c:pt>
                <c:pt idx="341">
                  <c:v>39753</c:v>
                </c:pt>
                <c:pt idx="342">
                  <c:v>39783</c:v>
                </c:pt>
                <c:pt idx="343">
                  <c:v>39814</c:v>
                </c:pt>
                <c:pt idx="344">
                  <c:v>39845</c:v>
                </c:pt>
                <c:pt idx="345">
                  <c:v>39873</c:v>
                </c:pt>
                <c:pt idx="346">
                  <c:v>39904</c:v>
                </c:pt>
                <c:pt idx="347">
                  <c:v>39934</c:v>
                </c:pt>
                <c:pt idx="348">
                  <c:v>39965</c:v>
                </c:pt>
                <c:pt idx="349">
                  <c:v>39995</c:v>
                </c:pt>
                <c:pt idx="350">
                  <c:v>40026</c:v>
                </c:pt>
                <c:pt idx="351">
                  <c:v>40057</c:v>
                </c:pt>
                <c:pt idx="352">
                  <c:v>40087</c:v>
                </c:pt>
                <c:pt idx="353">
                  <c:v>40118</c:v>
                </c:pt>
                <c:pt idx="354">
                  <c:v>40148</c:v>
                </c:pt>
                <c:pt idx="355">
                  <c:v>40179</c:v>
                </c:pt>
                <c:pt idx="356">
                  <c:v>40210</c:v>
                </c:pt>
                <c:pt idx="357">
                  <c:v>40238</c:v>
                </c:pt>
                <c:pt idx="358">
                  <c:v>40269</c:v>
                </c:pt>
                <c:pt idx="359">
                  <c:v>40299</c:v>
                </c:pt>
                <c:pt idx="360">
                  <c:v>40330</c:v>
                </c:pt>
                <c:pt idx="361">
                  <c:v>40360</c:v>
                </c:pt>
                <c:pt idx="362">
                  <c:v>40391</c:v>
                </c:pt>
                <c:pt idx="363">
                  <c:v>40422</c:v>
                </c:pt>
                <c:pt idx="364">
                  <c:v>40452</c:v>
                </c:pt>
                <c:pt idx="365">
                  <c:v>40483</c:v>
                </c:pt>
                <c:pt idx="366">
                  <c:v>40513</c:v>
                </c:pt>
                <c:pt idx="367">
                  <c:v>40544</c:v>
                </c:pt>
                <c:pt idx="368">
                  <c:v>40575</c:v>
                </c:pt>
                <c:pt idx="369">
                  <c:v>40603</c:v>
                </c:pt>
                <c:pt idx="370">
                  <c:v>40634</c:v>
                </c:pt>
                <c:pt idx="371">
                  <c:v>40664</c:v>
                </c:pt>
                <c:pt idx="372">
                  <c:v>40695</c:v>
                </c:pt>
                <c:pt idx="373">
                  <c:v>40725</c:v>
                </c:pt>
                <c:pt idx="374">
                  <c:v>40756</c:v>
                </c:pt>
                <c:pt idx="375">
                  <c:v>40787</c:v>
                </c:pt>
                <c:pt idx="376">
                  <c:v>40817</c:v>
                </c:pt>
                <c:pt idx="377">
                  <c:v>40848</c:v>
                </c:pt>
                <c:pt idx="378">
                  <c:v>40878</c:v>
                </c:pt>
                <c:pt idx="379">
                  <c:v>40909</c:v>
                </c:pt>
                <c:pt idx="380">
                  <c:v>40940</c:v>
                </c:pt>
                <c:pt idx="381">
                  <c:v>40969</c:v>
                </c:pt>
                <c:pt idx="382">
                  <c:v>41000</c:v>
                </c:pt>
                <c:pt idx="383">
                  <c:v>41030</c:v>
                </c:pt>
                <c:pt idx="384">
                  <c:v>41061</c:v>
                </c:pt>
                <c:pt idx="385">
                  <c:v>41091</c:v>
                </c:pt>
                <c:pt idx="386">
                  <c:v>41122</c:v>
                </c:pt>
                <c:pt idx="387">
                  <c:v>41153</c:v>
                </c:pt>
                <c:pt idx="388">
                  <c:v>41183</c:v>
                </c:pt>
                <c:pt idx="389">
                  <c:v>41214</c:v>
                </c:pt>
                <c:pt idx="390">
                  <c:v>41244</c:v>
                </c:pt>
                <c:pt idx="391">
                  <c:v>41275</c:v>
                </c:pt>
                <c:pt idx="392">
                  <c:v>41306</c:v>
                </c:pt>
                <c:pt idx="393">
                  <c:v>41334</c:v>
                </c:pt>
                <c:pt idx="394">
                  <c:v>41365</c:v>
                </c:pt>
                <c:pt idx="395">
                  <c:v>41395</c:v>
                </c:pt>
                <c:pt idx="396">
                  <c:v>41426</c:v>
                </c:pt>
                <c:pt idx="397">
                  <c:v>41456</c:v>
                </c:pt>
                <c:pt idx="398">
                  <c:v>41487</c:v>
                </c:pt>
                <c:pt idx="399">
                  <c:v>41518</c:v>
                </c:pt>
                <c:pt idx="400">
                  <c:v>41548</c:v>
                </c:pt>
                <c:pt idx="401">
                  <c:v>41579</c:v>
                </c:pt>
                <c:pt idx="402">
                  <c:v>41609</c:v>
                </c:pt>
                <c:pt idx="403">
                  <c:v>41640</c:v>
                </c:pt>
                <c:pt idx="404">
                  <c:v>41671</c:v>
                </c:pt>
                <c:pt idx="405">
                  <c:v>41699</c:v>
                </c:pt>
                <c:pt idx="406">
                  <c:v>41730</c:v>
                </c:pt>
                <c:pt idx="407">
                  <c:v>41760</c:v>
                </c:pt>
                <c:pt idx="408">
                  <c:v>41791</c:v>
                </c:pt>
                <c:pt idx="409">
                  <c:v>41821</c:v>
                </c:pt>
                <c:pt idx="410">
                  <c:v>41852</c:v>
                </c:pt>
                <c:pt idx="411">
                  <c:v>41883</c:v>
                </c:pt>
                <c:pt idx="412">
                  <c:v>41913</c:v>
                </c:pt>
                <c:pt idx="413">
                  <c:v>41944</c:v>
                </c:pt>
                <c:pt idx="414">
                  <c:v>41974</c:v>
                </c:pt>
                <c:pt idx="415">
                  <c:v>42005</c:v>
                </c:pt>
                <c:pt idx="416">
                  <c:v>42036</c:v>
                </c:pt>
                <c:pt idx="417">
                  <c:v>42064</c:v>
                </c:pt>
                <c:pt idx="418">
                  <c:v>42095</c:v>
                </c:pt>
                <c:pt idx="419">
                  <c:v>42125</c:v>
                </c:pt>
                <c:pt idx="420">
                  <c:v>42156</c:v>
                </c:pt>
                <c:pt idx="421">
                  <c:v>42186</c:v>
                </c:pt>
                <c:pt idx="422">
                  <c:v>42217</c:v>
                </c:pt>
                <c:pt idx="423">
                  <c:v>42248</c:v>
                </c:pt>
                <c:pt idx="424">
                  <c:v>42278</c:v>
                </c:pt>
                <c:pt idx="425">
                  <c:v>42309</c:v>
                </c:pt>
                <c:pt idx="426">
                  <c:v>42339</c:v>
                </c:pt>
                <c:pt idx="427">
                  <c:v>42370</c:v>
                </c:pt>
                <c:pt idx="428">
                  <c:v>42401</c:v>
                </c:pt>
                <c:pt idx="429">
                  <c:v>42430</c:v>
                </c:pt>
                <c:pt idx="430">
                  <c:v>42461</c:v>
                </c:pt>
                <c:pt idx="431">
                  <c:v>42491</c:v>
                </c:pt>
                <c:pt idx="432">
                  <c:v>42522</c:v>
                </c:pt>
                <c:pt idx="433">
                  <c:v>42552</c:v>
                </c:pt>
                <c:pt idx="434">
                  <c:v>42583</c:v>
                </c:pt>
                <c:pt idx="435">
                  <c:v>42614</c:v>
                </c:pt>
                <c:pt idx="436">
                  <c:v>42644</c:v>
                </c:pt>
                <c:pt idx="437">
                  <c:v>42675</c:v>
                </c:pt>
                <c:pt idx="438">
                  <c:v>42705</c:v>
                </c:pt>
                <c:pt idx="439">
                  <c:v>42736</c:v>
                </c:pt>
                <c:pt idx="440">
                  <c:v>42767</c:v>
                </c:pt>
                <c:pt idx="441">
                  <c:v>42795</c:v>
                </c:pt>
                <c:pt idx="442">
                  <c:v>42826</c:v>
                </c:pt>
                <c:pt idx="443">
                  <c:v>42856</c:v>
                </c:pt>
                <c:pt idx="444">
                  <c:v>42887</c:v>
                </c:pt>
                <c:pt idx="445">
                  <c:v>42917</c:v>
                </c:pt>
                <c:pt idx="446">
                  <c:v>42948</c:v>
                </c:pt>
                <c:pt idx="447">
                  <c:v>42979</c:v>
                </c:pt>
                <c:pt idx="448">
                  <c:v>43009</c:v>
                </c:pt>
                <c:pt idx="449">
                  <c:v>43040</c:v>
                </c:pt>
                <c:pt idx="450">
                  <c:v>43070</c:v>
                </c:pt>
                <c:pt idx="451">
                  <c:v>43101</c:v>
                </c:pt>
                <c:pt idx="452">
                  <c:v>43132</c:v>
                </c:pt>
                <c:pt idx="453">
                  <c:v>43160</c:v>
                </c:pt>
                <c:pt idx="454">
                  <c:v>43191</c:v>
                </c:pt>
                <c:pt idx="455">
                  <c:v>43221</c:v>
                </c:pt>
                <c:pt idx="456">
                  <c:v>43252</c:v>
                </c:pt>
                <c:pt idx="457">
                  <c:v>43282</c:v>
                </c:pt>
                <c:pt idx="458">
                  <c:v>43313</c:v>
                </c:pt>
                <c:pt idx="459">
                  <c:v>43344</c:v>
                </c:pt>
                <c:pt idx="460">
                  <c:v>43374</c:v>
                </c:pt>
                <c:pt idx="461">
                  <c:v>43405</c:v>
                </c:pt>
                <c:pt idx="462">
                  <c:v>43435</c:v>
                </c:pt>
                <c:pt idx="463">
                  <c:v>43466</c:v>
                </c:pt>
                <c:pt idx="464">
                  <c:v>43497</c:v>
                </c:pt>
                <c:pt idx="465">
                  <c:v>43525</c:v>
                </c:pt>
                <c:pt idx="466">
                  <c:v>43556</c:v>
                </c:pt>
                <c:pt idx="467">
                  <c:v>43586</c:v>
                </c:pt>
                <c:pt idx="468">
                  <c:v>43617</c:v>
                </c:pt>
                <c:pt idx="469">
                  <c:v>43647</c:v>
                </c:pt>
                <c:pt idx="470">
                  <c:v>43678</c:v>
                </c:pt>
                <c:pt idx="471">
                  <c:v>43709</c:v>
                </c:pt>
                <c:pt idx="472">
                  <c:v>43739</c:v>
                </c:pt>
                <c:pt idx="473">
                  <c:v>43770</c:v>
                </c:pt>
                <c:pt idx="474">
                  <c:v>43800</c:v>
                </c:pt>
                <c:pt idx="475">
                  <c:v>43831</c:v>
                </c:pt>
                <c:pt idx="476">
                  <c:v>43862</c:v>
                </c:pt>
                <c:pt idx="477">
                  <c:v>43891</c:v>
                </c:pt>
                <c:pt idx="478">
                  <c:v>43922</c:v>
                </c:pt>
                <c:pt idx="479">
                  <c:v>43952</c:v>
                </c:pt>
                <c:pt idx="480">
                  <c:v>43983</c:v>
                </c:pt>
                <c:pt idx="481">
                  <c:v>44013</c:v>
                </c:pt>
                <c:pt idx="482">
                  <c:v>44044</c:v>
                </c:pt>
                <c:pt idx="483">
                  <c:v>44075</c:v>
                </c:pt>
                <c:pt idx="484">
                  <c:v>44105</c:v>
                </c:pt>
                <c:pt idx="485">
                  <c:v>44136</c:v>
                </c:pt>
                <c:pt idx="486">
                  <c:v>44166</c:v>
                </c:pt>
                <c:pt idx="487">
                  <c:v>44197</c:v>
                </c:pt>
                <c:pt idx="488">
                  <c:v>44228</c:v>
                </c:pt>
                <c:pt idx="489">
                  <c:v>44256</c:v>
                </c:pt>
                <c:pt idx="490">
                  <c:v>44287</c:v>
                </c:pt>
                <c:pt idx="491">
                  <c:v>44317</c:v>
                </c:pt>
                <c:pt idx="492">
                  <c:v>44348</c:v>
                </c:pt>
                <c:pt idx="493">
                  <c:v>44378</c:v>
                </c:pt>
                <c:pt idx="494">
                  <c:v>44409</c:v>
                </c:pt>
                <c:pt idx="495">
                  <c:v>44440</c:v>
                </c:pt>
                <c:pt idx="496">
                  <c:v>44470</c:v>
                </c:pt>
                <c:pt idx="497">
                  <c:v>44501</c:v>
                </c:pt>
                <c:pt idx="498">
                  <c:v>44531</c:v>
                </c:pt>
                <c:pt idx="499">
                  <c:v>44562</c:v>
                </c:pt>
                <c:pt idx="500">
                  <c:v>44593</c:v>
                </c:pt>
              </c:numCache>
            </c:numRef>
          </c:cat>
          <c:val>
            <c:numRef>
              <c:f>原データ!$R$127:$R$627</c:f>
              <c:numCache>
                <c:formatCode>#,##0.0_ ;[Red]\-#,##0.0\ </c:formatCode>
                <c:ptCount val="501"/>
                <c:pt idx="0">
                  <c:v>5.8466730859894014</c:v>
                </c:pt>
                <c:pt idx="1">
                  <c:v>5.8532543624318691</c:v>
                </c:pt>
                <c:pt idx="2">
                  <c:v>5.8576269851694382</c:v>
                </c:pt>
                <c:pt idx="3">
                  <c:v>5.875125989081659</c:v>
                </c:pt>
                <c:pt idx="4">
                  <c:v>5.8770949615077894</c:v>
                </c:pt>
                <c:pt idx="5">
                  <c:v>5.8777408107085529</c:v>
                </c:pt>
                <c:pt idx="6">
                  <c:v>5.8779922249147791</c:v>
                </c:pt>
                <c:pt idx="7">
                  <c:v>5.9280654905454071</c:v>
                </c:pt>
                <c:pt idx="8">
                  <c:v>5.9287808448142956</c:v>
                </c:pt>
                <c:pt idx="9">
                  <c:v>5.9099715128567993</c:v>
                </c:pt>
                <c:pt idx="10">
                  <c:v>5.9147007715815869</c:v>
                </c:pt>
                <c:pt idx="11">
                  <c:v>5.8867800878139329</c:v>
                </c:pt>
                <c:pt idx="12">
                  <c:v>5.9363638999391855</c:v>
                </c:pt>
                <c:pt idx="13">
                  <c:v>5.9341073853790753</c:v>
                </c:pt>
                <c:pt idx="14">
                  <c:v>5.916022997279569</c:v>
                </c:pt>
                <c:pt idx="15">
                  <c:v>5.8548846449944136</c:v>
                </c:pt>
                <c:pt idx="16">
                  <c:v>5.872244213324179</c:v>
                </c:pt>
                <c:pt idx="17">
                  <c:v>5.8792105529307443</c:v>
                </c:pt>
                <c:pt idx="18">
                  <c:v>5.8830654995613978</c:v>
                </c:pt>
                <c:pt idx="19">
                  <c:v>5.9088868652741189</c:v>
                </c:pt>
                <c:pt idx="20">
                  <c:v>5.8700566761242801</c:v>
                </c:pt>
                <c:pt idx="21">
                  <c:v>5.8108992946418994</c:v>
                </c:pt>
                <c:pt idx="22">
                  <c:v>5.829051030565557</c:v>
                </c:pt>
                <c:pt idx="23">
                  <c:v>5.8355506440569966</c:v>
                </c:pt>
                <c:pt idx="24">
                  <c:v>5.8358514675600608</c:v>
                </c:pt>
                <c:pt idx="25">
                  <c:v>5.816886718260994</c:v>
                </c:pt>
                <c:pt idx="26">
                  <c:v>5.7946103520210261</c:v>
                </c:pt>
                <c:pt idx="27">
                  <c:v>5.7867005180548308</c:v>
                </c:pt>
                <c:pt idx="28">
                  <c:v>5.8084892404082842</c:v>
                </c:pt>
                <c:pt idx="29">
                  <c:v>5.8649871837590934</c:v>
                </c:pt>
                <c:pt idx="30">
                  <c:v>5.8740954812600918</c:v>
                </c:pt>
                <c:pt idx="31">
                  <c:v>5.8823601109406907</c:v>
                </c:pt>
                <c:pt idx="32">
                  <c:v>5.8874484188361489</c:v>
                </c:pt>
                <c:pt idx="33">
                  <c:v>5.9259440958001468</c:v>
                </c:pt>
                <c:pt idx="34">
                  <c:v>5.972939584263508</c:v>
                </c:pt>
                <c:pt idx="35">
                  <c:v>6.0164432858819517</c:v>
                </c:pt>
                <c:pt idx="36">
                  <c:v>6.0396528454753158</c:v>
                </c:pt>
                <c:pt idx="37">
                  <c:v>6.0829591028602783</c:v>
                </c:pt>
                <c:pt idx="38">
                  <c:v>6.121897252353075</c:v>
                </c:pt>
                <c:pt idx="39">
                  <c:v>6.1329923384321994</c:v>
                </c:pt>
                <c:pt idx="40">
                  <c:v>6.1283697668586923</c:v>
                </c:pt>
                <c:pt idx="41">
                  <c:v>6.1426399967475014</c:v>
                </c:pt>
                <c:pt idx="42">
                  <c:v>6.1940148337448866</c:v>
                </c:pt>
                <c:pt idx="43">
                  <c:v>6.262624368576474</c:v>
                </c:pt>
                <c:pt idx="44">
                  <c:v>6.2647358489624674</c:v>
                </c:pt>
                <c:pt idx="45">
                  <c:v>6.3277115331369602</c:v>
                </c:pt>
                <c:pt idx="46">
                  <c:v>6.3234180232158685</c:v>
                </c:pt>
                <c:pt idx="47">
                  <c:v>6.2178460936959672</c:v>
                </c:pt>
                <c:pt idx="48">
                  <c:v>6.2442807026571447</c:v>
                </c:pt>
                <c:pt idx="49">
                  <c:v>6.2306444427208785</c:v>
                </c:pt>
                <c:pt idx="50">
                  <c:v>6.3164372061363334</c:v>
                </c:pt>
                <c:pt idx="51">
                  <c:v>6.3238371324860116</c:v>
                </c:pt>
                <c:pt idx="52">
                  <c:v>6.3719123731544789</c:v>
                </c:pt>
                <c:pt idx="53">
                  <c:v>6.3796945135965339</c:v>
                </c:pt>
                <c:pt idx="54">
                  <c:v>6.3798840893754329</c:v>
                </c:pt>
                <c:pt idx="55">
                  <c:v>6.4098207952112132</c:v>
                </c:pt>
                <c:pt idx="56">
                  <c:v>6.4240910542215079</c:v>
                </c:pt>
                <c:pt idx="57">
                  <c:v>6.415049859898093</c:v>
                </c:pt>
                <c:pt idx="58">
                  <c:v>6.4066718354864847</c:v>
                </c:pt>
                <c:pt idx="59">
                  <c:v>6.4150451178799948</c:v>
                </c:pt>
                <c:pt idx="60">
                  <c:v>6.4286358163283923</c:v>
                </c:pt>
                <c:pt idx="61">
                  <c:v>6.3809680989029314</c:v>
                </c:pt>
                <c:pt idx="62">
                  <c:v>6.4208828962386395</c:v>
                </c:pt>
                <c:pt idx="63">
                  <c:v>6.4226667007410958</c:v>
                </c:pt>
                <c:pt idx="64">
                  <c:v>6.4575614725454589</c:v>
                </c:pt>
                <c:pt idx="65">
                  <c:v>6.4813825133672358</c:v>
                </c:pt>
                <c:pt idx="66">
                  <c:v>6.4983710620754076</c:v>
                </c:pt>
                <c:pt idx="67">
                  <c:v>6.523016585764716</c:v>
                </c:pt>
                <c:pt idx="68">
                  <c:v>6.567960318922081</c:v>
                </c:pt>
                <c:pt idx="69">
                  <c:v>6.6374585158710424</c:v>
                </c:pt>
                <c:pt idx="70">
                  <c:v>6.696674148925843</c:v>
                </c:pt>
                <c:pt idx="71">
                  <c:v>6.7414556266444556</c:v>
                </c:pt>
                <c:pt idx="72">
                  <c:v>6.795186760948531</c:v>
                </c:pt>
                <c:pt idx="73">
                  <c:v>6.7939837475416551</c:v>
                </c:pt>
                <c:pt idx="74">
                  <c:v>6.8068633312451876</c:v>
                </c:pt>
                <c:pt idx="75">
                  <c:v>6.7386789489382029</c:v>
                </c:pt>
                <c:pt idx="76">
                  <c:v>6.7382034041412764</c:v>
                </c:pt>
                <c:pt idx="77">
                  <c:v>6.8233734252189571</c:v>
                </c:pt>
                <c:pt idx="78">
                  <c:v>6.819387448635081</c:v>
                </c:pt>
                <c:pt idx="79">
                  <c:v>6.8562547521826955</c:v>
                </c:pt>
                <c:pt idx="80">
                  <c:v>6.866635033342515</c:v>
                </c:pt>
                <c:pt idx="81">
                  <c:v>6.8679189917866408</c:v>
                </c:pt>
                <c:pt idx="82">
                  <c:v>6.9114825139272762</c:v>
                </c:pt>
                <c:pt idx="83">
                  <c:v>7.0126729666357877</c:v>
                </c:pt>
                <c:pt idx="84">
                  <c:v>7.0418092623050779</c:v>
                </c:pt>
                <c:pt idx="85">
                  <c:v>7.065655388844811</c:v>
                </c:pt>
                <c:pt idx="86">
                  <c:v>7.1176013982620852</c:v>
                </c:pt>
                <c:pt idx="87">
                  <c:v>7.1192986700145422</c:v>
                </c:pt>
                <c:pt idx="88">
                  <c:v>7.0081406209585086</c:v>
                </c:pt>
                <c:pt idx="89">
                  <c:v>6.9835741155394881</c:v>
                </c:pt>
                <c:pt idx="90">
                  <c:v>6.9652893432273624</c:v>
                </c:pt>
                <c:pt idx="91">
                  <c:v>7.0738929979235037</c:v>
                </c:pt>
                <c:pt idx="92">
                  <c:v>7.1406174589671902</c:v>
                </c:pt>
                <c:pt idx="93">
                  <c:v>7.154182951186816</c:v>
                </c:pt>
                <c:pt idx="94">
                  <c:v>7.2073052622196689</c:v>
                </c:pt>
                <c:pt idx="95">
                  <c:v>7.2056896218031197</c:v>
                </c:pt>
                <c:pt idx="96">
                  <c:v>7.211239559056045</c:v>
                </c:pt>
                <c:pt idx="97">
                  <c:v>7.1915498642261966</c:v>
                </c:pt>
                <c:pt idx="98">
                  <c:v>7.1618128671368249</c:v>
                </c:pt>
                <c:pt idx="99">
                  <c:v>7.1368605112883587</c:v>
                </c:pt>
                <c:pt idx="100">
                  <c:v>7.1076239264263021</c:v>
                </c:pt>
                <c:pt idx="101">
                  <c:v>7.1667279657840064</c:v>
                </c:pt>
                <c:pt idx="102">
                  <c:v>7.1866391163074441</c:v>
                </c:pt>
                <c:pt idx="103">
                  <c:v>7.2561609782501861</c:v>
                </c:pt>
                <c:pt idx="104">
                  <c:v>7.2363706441081304</c:v>
                </c:pt>
                <c:pt idx="105">
                  <c:v>7.2487118753741111</c:v>
                </c:pt>
                <c:pt idx="106">
                  <c:v>7.2558280197567768</c:v>
                </c:pt>
                <c:pt idx="107">
                  <c:v>7.2923582431920124</c:v>
                </c:pt>
                <c:pt idx="108">
                  <c:v>7.2812686241617834</c:v>
                </c:pt>
                <c:pt idx="109">
                  <c:v>7.3319064363614705</c:v>
                </c:pt>
                <c:pt idx="110">
                  <c:v>7.3668194826124829</c:v>
                </c:pt>
                <c:pt idx="111">
                  <c:v>7.4416595052939325</c:v>
                </c:pt>
                <c:pt idx="112">
                  <c:v>7.441137689504119</c:v>
                </c:pt>
                <c:pt idx="113">
                  <c:v>7.4751509839662154</c:v>
                </c:pt>
                <c:pt idx="114">
                  <c:v>7.5160172867060115</c:v>
                </c:pt>
                <c:pt idx="115">
                  <c:v>7.4986833719495181</c:v>
                </c:pt>
                <c:pt idx="116">
                  <c:v>7.4661494419166186</c:v>
                </c:pt>
                <c:pt idx="117">
                  <c:v>7.3436834370268018</c:v>
                </c:pt>
                <c:pt idx="118">
                  <c:v>7.2951470610007885</c:v>
                </c:pt>
                <c:pt idx="119">
                  <c:v>7.402447416682242</c:v>
                </c:pt>
                <c:pt idx="120">
                  <c:v>7.4195533404401202</c:v>
                </c:pt>
                <c:pt idx="121">
                  <c:v>7.4187274437346105</c:v>
                </c:pt>
                <c:pt idx="122">
                  <c:v>7.2568624625809326</c:v>
                </c:pt>
                <c:pt idx="123">
                  <c:v>7.017905068915093</c:v>
                </c:pt>
                <c:pt idx="124">
                  <c:v>7.2058854286906397</c:v>
                </c:pt>
                <c:pt idx="125">
                  <c:v>7.0513307574406294</c:v>
                </c:pt>
                <c:pt idx="126">
                  <c:v>7.0448465528693074</c:v>
                </c:pt>
                <c:pt idx="127">
                  <c:v>6.9939997425611526</c:v>
                </c:pt>
                <c:pt idx="128">
                  <c:v>7.1614088013650843</c:v>
                </c:pt>
                <c:pt idx="129">
                  <c:v>7.1768290248409583</c:v>
                </c:pt>
                <c:pt idx="130">
                  <c:v>7.1794462789023781</c:v>
                </c:pt>
                <c:pt idx="131">
                  <c:v>7.1619944325924108</c:v>
                </c:pt>
                <c:pt idx="132">
                  <c:v>7.1042855664886879</c:v>
                </c:pt>
                <c:pt idx="133">
                  <c:v>7.1026044695604185</c:v>
                </c:pt>
                <c:pt idx="134">
                  <c:v>6.9798145260082851</c:v>
                </c:pt>
                <c:pt idx="135">
                  <c:v>7.0693231882216505</c:v>
                </c:pt>
                <c:pt idx="136">
                  <c:v>7.0984571821476363</c:v>
                </c:pt>
                <c:pt idx="137">
                  <c:v>6.9913845991737062</c:v>
                </c:pt>
                <c:pt idx="138">
                  <c:v>6.9778552297383198</c:v>
                </c:pt>
                <c:pt idx="139">
                  <c:v>6.9414630539629076</c:v>
                </c:pt>
                <c:pt idx="140">
                  <c:v>6.91781854250873</c:v>
                </c:pt>
                <c:pt idx="141">
                  <c:v>6.8161354271094652</c:v>
                </c:pt>
                <c:pt idx="142">
                  <c:v>6.7428221776917301</c:v>
                </c:pt>
                <c:pt idx="143">
                  <c:v>6.8005833272264793</c:v>
                </c:pt>
                <c:pt idx="144">
                  <c:v>6.7025673989310359</c:v>
                </c:pt>
                <c:pt idx="145">
                  <c:v>6.628979093662565</c:v>
                </c:pt>
                <c:pt idx="146">
                  <c:v>6.7292185354705367</c:v>
                </c:pt>
                <c:pt idx="147">
                  <c:v>6.6835615581122489</c:v>
                </c:pt>
                <c:pt idx="148">
                  <c:v>6.6617074622479748</c:v>
                </c:pt>
                <c:pt idx="149">
                  <c:v>6.6875648556852481</c:v>
                </c:pt>
                <c:pt idx="150">
                  <c:v>6.6827548173567362</c:v>
                </c:pt>
                <c:pt idx="151">
                  <c:v>6.6659066228735284</c:v>
                </c:pt>
                <c:pt idx="152">
                  <c:v>6.6590421666668247</c:v>
                </c:pt>
                <c:pt idx="153">
                  <c:v>6.7652892015671124</c:v>
                </c:pt>
                <c:pt idx="154">
                  <c:v>6.8900826595999032</c:v>
                </c:pt>
                <c:pt idx="155">
                  <c:v>6.9398291782816166</c:v>
                </c:pt>
                <c:pt idx="156">
                  <c:v>6.8894432843269353</c:v>
                </c:pt>
                <c:pt idx="157">
                  <c:v>6.9262498616183015</c:v>
                </c:pt>
                <c:pt idx="158">
                  <c:v>6.942532789935516</c:v>
                </c:pt>
                <c:pt idx="159">
                  <c:v>6.9271721664264163</c:v>
                </c:pt>
                <c:pt idx="160">
                  <c:v>6.8933013715994198</c:v>
                </c:pt>
                <c:pt idx="161">
                  <c:v>6.7210846115086937</c:v>
                </c:pt>
                <c:pt idx="162">
                  <c:v>6.7645842971352312</c:v>
                </c:pt>
                <c:pt idx="163">
                  <c:v>6.8924891958441181</c:v>
                </c:pt>
                <c:pt idx="164">
                  <c:v>6.8976256386290551</c:v>
                </c:pt>
                <c:pt idx="165">
                  <c:v>6.8803092236332288</c:v>
                </c:pt>
                <c:pt idx="166">
                  <c:v>6.9015399446329875</c:v>
                </c:pt>
                <c:pt idx="167">
                  <c:v>6.9323882371256849</c:v>
                </c:pt>
                <c:pt idx="168">
                  <c:v>6.947360912733707</c:v>
                </c:pt>
                <c:pt idx="169">
                  <c:v>6.9291751151202581</c:v>
                </c:pt>
                <c:pt idx="170">
                  <c:v>6.8977408040599482</c:v>
                </c:pt>
                <c:pt idx="171">
                  <c:v>6.846748187583831</c:v>
                </c:pt>
                <c:pt idx="172">
                  <c:v>6.8475511133160811</c:v>
                </c:pt>
                <c:pt idx="173">
                  <c:v>6.7991729728258283</c:v>
                </c:pt>
                <c:pt idx="174">
                  <c:v>6.8253955326108287</c:v>
                </c:pt>
                <c:pt idx="175">
                  <c:v>6.763999006243866</c:v>
                </c:pt>
                <c:pt idx="176">
                  <c:v>6.6708114061698573</c:v>
                </c:pt>
                <c:pt idx="177">
                  <c:v>6.6293004710803167</c:v>
                </c:pt>
                <c:pt idx="178">
                  <c:v>6.6318241767537112</c:v>
                </c:pt>
                <c:pt idx="179">
                  <c:v>6.5569927414091582</c:v>
                </c:pt>
                <c:pt idx="180">
                  <c:v>6.5177564304022946</c:v>
                </c:pt>
                <c:pt idx="181">
                  <c:v>6.618744292105454</c:v>
                </c:pt>
                <c:pt idx="182">
                  <c:v>6.6950703052043776</c:v>
                </c:pt>
                <c:pt idx="183">
                  <c:v>6.6827780435082174</c:v>
                </c:pt>
                <c:pt idx="184">
                  <c:v>6.6804489210446309</c:v>
                </c:pt>
                <c:pt idx="185">
                  <c:v>6.7241307716145275</c:v>
                </c:pt>
                <c:pt idx="186">
                  <c:v>6.7845125464479912</c:v>
                </c:pt>
                <c:pt idx="187">
                  <c:v>6.8281686252653788</c:v>
                </c:pt>
                <c:pt idx="188">
                  <c:v>6.7982880732806725</c:v>
                </c:pt>
                <c:pt idx="189">
                  <c:v>6.8346451820133058</c:v>
                </c:pt>
                <c:pt idx="190">
                  <c:v>6.9057451874472013</c:v>
                </c:pt>
                <c:pt idx="191">
                  <c:v>6.8901780402029411</c:v>
                </c:pt>
                <c:pt idx="192">
                  <c:v>6.9057532763114642</c:v>
                </c:pt>
                <c:pt idx="193">
                  <c:v>6.8205189963203479</c:v>
                </c:pt>
                <c:pt idx="194">
                  <c:v>6.7921133319117679</c:v>
                </c:pt>
                <c:pt idx="195">
                  <c:v>6.8348592234687713</c:v>
                </c:pt>
                <c:pt idx="196">
                  <c:v>6.7888354071383219</c:v>
                </c:pt>
                <c:pt idx="197">
                  <c:v>6.7738486707930345</c:v>
                </c:pt>
                <c:pt idx="198">
                  <c:v>6.6988818873858218</c:v>
                </c:pt>
                <c:pt idx="199">
                  <c:v>6.6480679162189906</c:v>
                </c:pt>
                <c:pt idx="200">
                  <c:v>6.6437289233461705</c:v>
                </c:pt>
                <c:pt idx="201">
                  <c:v>6.6114390852353591</c:v>
                </c:pt>
                <c:pt idx="202">
                  <c:v>6.6316040793141049</c:v>
                </c:pt>
                <c:pt idx="203">
                  <c:v>6.6837639107455873</c:v>
                </c:pt>
                <c:pt idx="204">
                  <c:v>6.7030765621224466</c:v>
                </c:pt>
                <c:pt idx="205">
                  <c:v>6.6837131204485551</c:v>
                </c:pt>
                <c:pt idx="206">
                  <c:v>6.5869713350252397</c:v>
                </c:pt>
                <c:pt idx="207">
                  <c:v>6.508439393758084</c:v>
                </c:pt>
                <c:pt idx="208">
                  <c:v>6.4830750470201819</c:v>
                </c:pt>
                <c:pt idx="209">
                  <c:v>6.4209752544874137</c:v>
                </c:pt>
                <c:pt idx="210">
                  <c:v>6.3123067081013531</c:v>
                </c:pt>
                <c:pt idx="211">
                  <c:v>6.4337801005075628</c:v>
                </c:pt>
                <c:pt idx="212">
                  <c:v>6.4547019157014063</c:v>
                </c:pt>
                <c:pt idx="213">
                  <c:v>6.4489617518253652</c:v>
                </c:pt>
                <c:pt idx="214">
                  <c:v>6.4222833952765841</c:v>
                </c:pt>
                <c:pt idx="215">
                  <c:v>6.430981025600417</c:v>
                </c:pt>
                <c:pt idx="216">
                  <c:v>6.4352914831495758</c:v>
                </c:pt>
                <c:pt idx="217">
                  <c:v>6.4710095657516549</c:v>
                </c:pt>
                <c:pt idx="218">
                  <c:v>6.3392399460247946</c:v>
                </c:pt>
                <c:pt idx="219">
                  <c:v>6.2782473389236184</c:v>
                </c:pt>
                <c:pt idx="220">
                  <c:v>6.2493758729685434</c:v>
                </c:pt>
                <c:pt idx="221">
                  <c:v>6.3538952941732427</c:v>
                </c:pt>
                <c:pt idx="222">
                  <c:v>6.3099332579851177</c:v>
                </c:pt>
                <c:pt idx="223">
                  <c:v>6.3412225455272919</c:v>
                </c:pt>
                <c:pt idx="224">
                  <c:v>6.329892323509287</c:v>
                </c:pt>
                <c:pt idx="225">
                  <c:v>6.4405138768208108</c:v>
                </c:pt>
                <c:pt idx="226">
                  <c:v>6.497011465483518</c:v>
                </c:pt>
                <c:pt idx="227">
                  <c:v>6.4799204547424383</c:v>
                </c:pt>
                <c:pt idx="228">
                  <c:v>6.5617779913798415</c:v>
                </c:pt>
                <c:pt idx="229">
                  <c:v>6.5843513634624307</c:v>
                </c:pt>
                <c:pt idx="230">
                  <c:v>6.537095755937063</c:v>
                </c:pt>
                <c:pt idx="231">
                  <c:v>6.5448478483074215</c:v>
                </c:pt>
                <c:pt idx="232">
                  <c:v>6.5358669542028176</c:v>
                </c:pt>
                <c:pt idx="233">
                  <c:v>6.5471429141446666</c:v>
                </c:pt>
                <c:pt idx="234">
                  <c:v>6.5760863792623132</c:v>
                </c:pt>
                <c:pt idx="235">
                  <c:v>6.5808930961193015</c:v>
                </c:pt>
                <c:pt idx="236">
                  <c:v>6.5780931342894728</c:v>
                </c:pt>
                <c:pt idx="237">
                  <c:v>6.586406010714466</c:v>
                </c:pt>
                <c:pt idx="238">
                  <c:v>6.5610554801002241</c:v>
                </c:pt>
                <c:pt idx="239">
                  <c:v>6.5375754596764848</c:v>
                </c:pt>
                <c:pt idx="240">
                  <c:v>6.5950541014882136</c:v>
                </c:pt>
                <c:pt idx="241">
                  <c:v>6.5045293974709404</c:v>
                </c:pt>
                <c:pt idx="242">
                  <c:v>6.4435529713004884</c:v>
                </c:pt>
                <c:pt idx="243">
                  <c:v>6.4173714643813238</c:v>
                </c:pt>
                <c:pt idx="244">
                  <c:v>6.34078176004195</c:v>
                </c:pt>
                <c:pt idx="245">
                  <c:v>6.3524984529451141</c:v>
                </c:pt>
                <c:pt idx="246">
                  <c:v>6.3071815704482885</c:v>
                </c:pt>
                <c:pt idx="247">
                  <c:v>6.3038967546558302</c:v>
                </c:pt>
                <c:pt idx="248">
                  <c:v>6.2746159312225886</c:v>
                </c:pt>
                <c:pt idx="249">
                  <c:v>6.3069919226997193</c:v>
                </c:pt>
                <c:pt idx="250">
                  <c:v>6.3813719569744825</c:v>
                </c:pt>
                <c:pt idx="251">
                  <c:v>6.3573864683913133</c:v>
                </c:pt>
                <c:pt idx="252">
                  <c:v>6.3683777532877057</c:v>
                </c:pt>
                <c:pt idx="253">
                  <c:v>6.2955825752538193</c:v>
                </c:pt>
                <c:pt idx="254">
                  <c:v>6.2009913943319805</c:v>
                </c:pt>
                <c:pt idx="255">
                  <c:v>6.1262239314568223</c:v>
                </c:pt>
                <c:pt idx="256">
                  <c:v>6.1794357107792814</c:v>
                </c:pt>
                <c:pt idx="257">
                  <c:v>6.1496950877366494</c:v>
                </c:pt>
                <c:pt idx="258">
                  <c:v>6.1279088069465253</c:v>
                </c:pt>
                <c:pt idx="259">
                  <c:v>6.0761252085393807</c:v>
                </c:pt>
                <c:pt idx="260">
                  <c:v>6.1233092381800418</c:v>
                </c:pt>
                <c:pt idx="261">
                  <c:v>6.1398706328242323</c:v>
                </c:pt>
                <c:pt idx="262">
                  <c:v>6.1550252746302681</c:v>
                </c:pt>
                <c:pt idx="263">
                  <c:v>6.1907441607246465</c:v>
                </c:pt>
                <c:pt idx="264">
                  <c:v>6.104822158253957</c:v>
                </c:pt>
                <c:pt idx="265">
                  <c:v>6.0562141946054631</c:v>
                </c:pt>
                <c:pt idx="266">
                  <c:v>6.0015059543501952</c:v>
                </c:pt>
                <c:pt idx="267">
                  <c:v>5.980860803260871</c:v>
                </c:pt>
                <c:pt idx="268">
                  <c:v>5.9156475738010892</c:v>
                </c:pt>
                <c:pt idx="269">
                  <c:v>5.9237906811270769</c:v>
                </c:pt>
                <c:pt idx="270">
                  <c:v>5.8687367079978641</c:v>
                </c:pt>
                <c:pt idx="271">
                  <c:v>5.8487721167872593</c:v>
                </c:pt>
                <c:pt idx="272">
                  <c:v>5.8725157506947561</c:v>
                </c:pt>
                <c:pt idx="273">
                  <c:v>5.8573118434973344</c:v>
                </c:pt>
                <c:pt idx="274">
                  <c:v>5.884074619434374</c:v>
                </c:pt>
                <c:pt idx="275">
                  <c:v>5.9394232019331819</c:v>
                </c:pt>
                <c:pt idx="276">
                  <c:v>6.0057108866892372</c:v>
                </c:pt>
                <c:pt idx="277">
                  <c:v>6.0241399106409359</c:v>
                </c:pt>
                <c:pt idx="278">
                  <c:v>6.0602244948181863</c:v>
                </c:pt>
                <c:pt idx="279">
                  <c:v>6.0766251404011884</c:v>
                </c:pt>
                <c:pt idx="280">
                  <c:v>6.0956865593367935</c:v>
                </c:pt>
                <c:pt idx="281">
                  <c:v>6.0417108454990283</c:v>
                </c:pt>
                <c:pt idx="282">
                  <c:v>6.0809269753122628</c:v>
                </c:pt>
                <c:pt idx="283">
                  <c:v>6.0903334495293011</c:v>
                </c:pt>
                <c:pt idx="284">
                  <c:v>6.1134416738063964</c:v>
                </c:pt>
                <c:pt idx="285">
                  <c:v>6.2073366057769208</c:v>
                </c:pt>
                <c:pt idx="286">
                  <c:v>6.2208802790000588</c:v>
                </c:pt>
                <c:pt idx="287">
                  <c:v>6.1687056526695176</c:v>
                </c:pt>
                <c:pt idx="288">
                  <c:v>6.2222512289355061</c:v>
                </c:pt>
                <c:pt idx="289">
                  <c:v>6.1694672160697914</c:v>
                </c:pt>
                <c:pt idx="290">
                  <c:v>6.1336235397005865</c:v>
                </c:pt>
                <c:pt idx="291">
                  <c:v>6.0936132723688914</c:v>
                </c:pt>
                <c:pt idx="292">
                  <c:v>6.0630877891116661</c:v>
                </c:pt>
                <c:pt idx="293">
                  <c:v>6.066517450824481</c:v>
                </c:pt>
                <c:pt idx="294">
                  <c:v>6.1083906846827976</c:v>
                </c:pt>
                <c:pt idx="295">
                  <c:v>6.1319012454913846</c:v>
                </c:pt>
                <c:pt idx="296">
                  <c:v>6.1625827601919436</c:v>
                </c:pt>
                <c:pt idx="297">
                  <c:v>6.1671159175484132</c:v>
                </c:pt>
                <c:pt idx="298">
                  <c:v>6.1249295893360367</c:v>
                </c:pt>
                <c:pt idx="299">
                  <c:v>6.1275232958792776</c:v>
                </c:pt>
                <c:pt idx="300">
                  <c:v>6.1501716997295208</c:v>
                </c:pt>
                <c:pt idx="301">
                  <c:v>6.1669506258486937</c:v>
                </c:pt>
                <c:pt idx="302">
                  <c:v>6.1886998581322281</c:v>
                </c:pt>
                <c:pt idx="303">
                  <c:v>6.2376115214217185</c:v>
                </c:pt>
                <c:pt idx="304">
                  <c:v>6.2672604688473736</c:v>
                </c:pt>
                <c:pt idx="305">
                  <c:v>6.3209197405631539</c:v>
                </c:pt>
                <c:pt idx="306">
                  <c:v>6.3840671750039082</c:v>
                </c:pt>
                <c:pt idx="307">
                  <c:v>6.4114098290514461</c:v>
                </c:pt>
                <c:pt idx="308">
                  <c:v>6.3336362906738435</c:v>
                </c:pt>
                <c:pt idx="309">
                  <c:v>6.3584548283950966</c:v>
                </c:pt>
                <c:pt idx="310">
                  <c:v>6.3349876905892559</c:v>
                </c:pt>
                <c:pt idx="311">
                  <c:v>6.2253592260081945</c:v>
                </c:pt>
                <c:pt idx="312">
                  <c:v>6.2032156493780946</c:v>
                </c:pt>
                <c:pt idx="313">
                  <c:v>6.1580104451922173</c:v>
                </c:pt>
                <c:pt idx="314">
                  <c:v>6.1855267541958874</c:v>
                </c:pt>
                <c:pt idx="315">
                  <c:v>6.1567657933353734</c:v>
                </c:pt>
                <c:pt idx="316">
                  <c:v>6.1450843474324159</c:v>
                </c:pt>
                <c:pt idx="317">
                  <c:v>6.125731722696826</c:v>
                </c:pt>
                <c:pt idx="318">
                  <c:v>6.1571190514167249</c:v>
                </c:pt>
                <c:pt idx="319">
                  <c:v>6.1841701908725195</c:v>
                </c:pt>
                <c:pt idx="320">
                  <c:v>6.1961958264479984</c:v>
                </c:pt>
                <c:pt idx="321">
                  <c:v>6.1697749708795229</c:v>
                </c:pt>
                <c:pt idx="322">
                  <c:v>6.1557334797687764</c:v>
                </c:pt>
                <c:pt idx="323">
                  <c:v>6.1533844719062865</c:v>
                </c:pt>
                <c:pt idx="324">
                  <c:v>6.1773723526924433</c:v>
                </c:pt>
                <c:pt idx="325">
                  <c:v>6.1403565678290155</c:v>
                </c:pt>
                <c:pt idx="326">
                  <c:v>6.0638087705315593</c:v>
                </c:pt>
                <c:pt idx="327">
                  <c:v>6.0643982572083761</c:v>
                </c:pt>
                <c:pt idx="328">
                  <c:v>6.0587640409145962</c:v>
                </c:pt>
                <c:pt idx="329">
                  <c:v>5.9878252386027562</c:v>
                </c:pt>
                <c:pt idx="330">
                  <c:v>5.9351017688497736</c:v>
                </c:pt>
                <c:pt idx="331">
                  <c:v>5.8402392065005095</c:v>
                </c:pt>
                <c:pt idx="332">
                  <c:v>5.8220237478798227</c:v>
                </c:pt>
                <c:pt idx="333">
                  <c:v>5.7533132103600826</c:v>
                </c:pt>
                <c:pt idx="334">
                  <c:v>5.8170056988343211</c:v>
                </c:pt>
                <c:pt idx="335">
                  <c:v>5.8548712175052637</c:v>
                </c:pt>
                <c:pt idx="336">
                  <c:v>5.8005818580119941</c:v>
                </c:pt>
                <c:pt idx="337">
                  <c:v>5.7676722004659329</c:v>
                </c:pt>
                <c:pt idx="338">
                  <c:v>5.7246133226978912</c:v>
                </c:pt>
                <c:pt idx="339">
                  <c:v>5.5993351689947533</c:v>
                </c:pt>
                <c:pt idx="340">
                  <c:v>5.4400116766742492</c:v>
                </c:pt>
                <c:pt idx="341">
                  <c:v>5.4627875929974739</c:v>
                </c:pt>
                <c:pt idx="342">
                  <c:v>5.512639689851448</c:v>
                </c:pt>
                <c:pt idx="343">
                  <c:v>5.4529021683703913</c:v>
                </c:pt>
                <c:pt idx="344">
                  <c:v>5.4029342249059065</c:v>
                </c:pt>
                <c:pt idx="345">
                  <c:v>5.4417106844207543</c:v>
                </c:pt>
                <c:pt idx="346">
                  <c:v>5.4840127601140694</c:v>
                </c:pt>
                <c:pt idx="347">
                  <c:v>5.5600866880133486</c:v>
                </c:pt>
                <c:pt idx="348">
                  <c:v>5.6189310271347424</c:v>
                </c:pt>
                <c:pt idx="349">
                  <c:v>5.6196319019512035</c:v>
                </c:pt>
                <c:pt idx="350">
                  <c:v>5.6449367679134754</c:v>
                </c:pt>
                <c:pt idx="351">
                  <c:v>5.5947534921994464</c:v>
                </c:pt>
                <c:pt idx="352">
                  <c:v>5.5646237389736672</c:v>
                </c:pt>
                <c:pt idx="353">
                  <c:v>5.4796443071601892</c:v>
                </c:pt>
                <c:pt idx="354">
                  <c:v>5.5408367549193471</c:v>
                </c:pt>
                <c:pt idx="355">
                  <c:v>5.5272935146978721</c:v>
                </c:pt>
                <c:pt idx="356">
                  <c:v>5.5246278853641337</c:v>
                </c:pt>
                <c:pt idx="357">
                  <c:v>5.6114955266629165</c:v>
                </c:pt>
                <c:pt idx="358">
                  <c:v>5.6287579556075142</c:v>
                </c:pt>
                <c:pt idx="359">
                  <c:v>5.5221588262182628</c:v>
                </c:pt>
                <c:pt idx="360">
                  <c:v>5.4972357552174254</c:v>
                </c:pt>
                <c:pt idx="361">
                  <c:v>5.4854761580047331</c:v>
                </c:pt>
                <c:pt idx="362">
                  <c:v>5.4263115498692773</c:v>
                </c:pt>
                <c:pt idx="363">
                  <c:v>5.4565539439745718</c:v>
                </c:pt>
                <c:pt idx="364">
                  <c:v>5.4044515766351733</c:v>
                </c:pt>
                <c:pt idx="365">
                  <c:v>5.4672054327741133</c:v>
                </c:pt>
                <c:pt idx="366">
                  <c:v>5.5122511143953776</c:v>
                </c:pt>
                <c:pt idx="367">
                  <c:v>5.5354465912026836</c:v>
                </c:pt>
                <c:pt idx="368">
                  <c:v>5.5718274025262211</c:v>
                </c:pt>
                <c:pt idx="369">
                  <c:v>5.5076116429946973</c:v>
                </c:pt>
                <c:pt idx="370">
                  <c:v>5.468668811082436</c:v>
                </c:pt>
                <c:pt idx="371">
                  <c:v>5.4552951888076162</c:v>
                </c:pt>
                <c:pt idx="372">
                  <c:v>5.4802175335923824</c:v>
                </c:pt>
                <c:pt idx="373">
                  <c:v>5.4662124436317674</c:v>
                </c:pt>
                <c:pt idx="374">
                  <c:v>5.409869572153263</c:v>
                </c:pt>
                <c:pt idx="375">
                  <c:v>5.4103090324859018</c:v>
                </c:pt>
                <c:pt idx="376">
                  <c:v>5.3954792272813989</c:v>
                </c:pt>
                <c:pt idx="377">
                  <c:v>5.3644012491217445</c:v>
                </c:pt>
                <c:pt idx="378">
                  <c:v>5.3702582692699705</c:v>
                </c:pt>
                <c:pt idx="379">
                  <c:v>5.4138961814808093</c:v>
                </c:pt>
                <c:pt idx="380">
                  <c:v>5.4822516215653012</c:v>
                </c:pt>
                <c:pt idx="381">
                  <c:v>5.503201926133622</c:v>
                </c:pt>
                <c:pt idx="382">
                  <c:v>5.4573342360264681</c:v>
                </c:pt>
                <c:pt idx="383">
                  <c:v>5.3514227935412642</c:v>
                </c:pt>
                <c:pt idx="384">
                  <c:v>5.4230731867383835</c:v>
                </c:pt>
                <c:pt idx="385">
                  <c:v>5.3835592420580616</c:v>
                </c:pt>
                <c:pt idx="386">
                  <c:v>5.3776950858343646</c:v>
                </c:pt>
                <c:pt idx="387">
                  <c:v>5.3836478444384976</c:v>
                </c:pt>
                <c:pt idx="388">
                  <c:v>5.390204411078459</c:v>
                </c:pt>
                <c:pt idx="389">
                  <c:v>5.4294360571319222</c:v>
                </c:pt>
                <c:pt idx="390">
                  <c:v>5.5003358559597997</c:v>
                </c:pt>
                <c:pt idx="391">
                  <c:v>5.5769033794235074</c:v>
                </c:pt>
                <c:pt idx="392">
                  <c:v>5.6077883875712091</c:v>
                </c:pt>
                <c:pt idx="393">
                  <c:v>5.6726890261982392</c:v>
                </c:pt>
                <c:pt idx="394">
                  <c:v>5.7616362661424088</c:v>
                </c:pt>
                <c:pt idx="395">
                  <c:v>5.7216077807765169</c:v>
                </c:pt>
                <c:pt idx="396">
                  <c:v>5.7066519170841534</c:v>
                </c:pt>
                <c:pt idx="397">
                  <c:v>5.708313063830464</c:v>
                </c:pt>
                <c:pt idx="398">
                  <c:v>5.6810237722103452</c:v>
                </c:pt>
                <c:pt idx="399">
                  <c:v>5.7523337986324705</c:v>
                </c:pt>
                <c:pt idx="400">
                  <c:v>5.7402936835391163</c:v>
                </c:pt>
                <c:pt idx="401">
                  <c:v>5.7706110851042078</c:v>
                </c:pt>
                <c:pt idx="402">
                  <c:v>5.7874566259708988</c:v>
                </c:pt>
                <c:pt idx="403">
                  <c:v>5.7238791763553234</c:v>
                </c:pt>
                <c:pt idx="404">
                  <c:v>5.7010064138737748</c:v>
                </c:pt>
                <c:pt idx="405">
                  <c:v>5.6877562748074828</c:v>
                </c:pt>
                <c:pt idx="406">
                  <c:v>5.6087903228215463</c:v>
                </c:pt>
                <c:pt idx="407">
                  <c:v>5.6262931386571067</c:v>
                </c:pt>
                <c:pt idx="408">
                  <c:v>5.6775772411014325</c:v>
                </c:pt>
                <c:pt idx="409">
                  <c:v>5.6838426398798729</c:v>
                </c:pt>
                <c:pt idx="410">
                  <c:v>5.6812216951218417</c:v>
                </c:pt>
                <c:pt idx="411">
                  <c:v>5.6907910610193566</c:v>
                </c:pt>
                <c:pt idx="412">
                  <c:v>5.6836396135339777</c:v>
                </c:pt>
                <c:pt idx="413">
                  <c:v>5.7242378434899175</c:v>
                </c:pt>
                <c:pt idx="414">
                  <c:v>5.7353014878025119</c:v>
                </c:pt>
                <c:pt idx="415">
                  <c:v>5.7476069363202935</c:v>
                </c:pt>
                <c:pt idx="416">
                  <c:v>5.7963092441983255</c:v>
                </c:pt>
                <c:pt idx="417">
                  <c:v>5.7848502977449829</c:v>
                </c:pt>
                <c:pt idx="418">
                  <c:v>5.7913437280756526</c:v>
                </c:pt>
                <c:pt idx="419">
                  <c:v>5.8266355737448139</c:v>
                </c:pt>
                <c:pt idx="420">
                  <c:v>5.81148616738247</c:v>
                </c:pt>
                <c:pt idx="421">
                  <c:v>5.8232348488003023</c:v>
                </c:pt>
                <c:pt idx="422">
                  <c:v>5.7695137515144506</c:v>
                </c:pt>
                <c:pt idx="423">
                  <c:v>5.678542285331476</c:v>
                </c:pt>
                <c:pt idx="424">
                  <c:v>5.7479160529956816</c:v>
                </c:pt>
                <c:pt idx="425">
                  <c:v>5.7770480479568933</c:v>
                </c:pt>
                <c:pt idx="426">
                  <c:v>5.7479946344340727</c:v>
                </c:pt>
                <c:pt idx="427">
                  <c:v>5.6754877510115334</c:v>
                </c:pt>
                <c:pt idx="428">
                  <c:v>5.5868531117845777</c:v>
                </c:pt>
                <c:pt idx="429" formatCode="#,##0.00">
                  <c:v>5.625269971557767</c:v>
                </c:pt>
                <c:pt idx="430" formatCode="#,##0.00">
                  <c:v>5.6016156820123646</c:v>
                </c:pt>
                <c:pt idx="431" formatCode="#,##0.00">
                  <c:v>5.6333391687144747</c:v>
                </c:pt>
                <c:pt idx="432" formatCode="#,##0.00">
                  <c:v>5.5467776852632689</c:v>
                </c:pt>
                <c:pt idx="433" formatCode="#,##0.00">
                  <c:v>5.5856478146872339</c:v>
                </c:pt>
                <c:pt idx="434" formatCode="#,##0.00">
                  <c:v>5.5608021928337461</c:v>
                </c:pt>
                <c:pt idx="435" formatCode="#,##0.00">
                  <c:v>5.5606013323042793</c:v>
                </c:pt>
                <c:pt idx="436" formatCode="#,##0.00">
                  <c:v>5.6032094280859956</c:v>
                </c:pt>
                <c:pt idx="437" formatCode="#,##0.00">
                  <c:v>5.635235467782417</c:v>
                </c:pt>
                <c:pt idx="438" formatCode="#,##0.00">
                  <c:v>5.6557822876288428</c:v>
                </c:pt>
                <c:pt idx="439" formatCode="#,##0.00">
                  <c:v>5.6465274261194889</c:v>
                </c:pt>
                <c:pt idx="440" formatCode="#,##0.00">
                  <c:v>5.659760637041372</c:v>
                </c:pt>
                <c:pt idx="441" formatCode="#,##0.00">
                  <c:v>5.6364662939210852</c:v>
                </c:pt>
                <c:pt idx="442" formatCode="#,##0.00">
                  <c:v>5.6163818086701918</c:v>
                </c:pt>
                <c:pt idx="443" formatCode="#,##0.00">
                  <c:v>5.6539009914634537</c:v>
                </c:pt>
                <c:pt idx="444" formatCode="#,##0.00">
                  <c:v>5.6755534057141617</c:v>
                </c:pt>
                <c:pt idx="445" formatCode="#,##0.00">
                  <c:v>5.6827636609505792</c:v>
                </c:pt>
                <c:pt idx="446" formatCode="#,##0.00">
                  <c:v>5.6961654628560838</c:v>
                </c:pt>
                <c:pt idx="447" formatCode="#,##0.00">
                  <c:v>5.6574361304354301</c:v>
                </c:pt>
                <c:pt idx="448" formatCode="#,##0.00">
                  <c:v>5.6705418270517436</c:v>
                </c:pt>
                <c:pt idx="449" formatCode="#,##0.00">
                  <c:v>5.6779577306595765</c:v>
                </c:pt>
                <c:pt idx="450" formatCode="#,##0.00">
                  <c:v>5.6896069144666468</c:v>
                </c:pt>
                <c:pt idx="451" formatCode="#,##0.00">
                  <c:v>5.6959518955410129</c:v>
                </c:pt>
                <c:pt idx="452" formatCode="#,##0.00">
                  <c:v>5.6534711541148299</c:v>
                </c:pt>
                <c:pt idx="453" formatCode="#,##0.00">
                  <c:v>5.6156602798266126</c:v>
                </c:pt>
                <c:pt idx="454" formatCode="#,##0.00">
                  <c:v>5.625272877199186</c:v>
                </c:pt>
                <c:pt idx="455" formatCode="#,##0.00">
                  <c:v>5.6096389420965833</c:v>
                </c:pt>
                <c:pt idx="456" formatCode="#,##0.00">
                  <c:v>5.5894060926684048</c:v>
                </c:pt>
                <c:pt idx="457" formatCode="#,##0.00">
                  <c:v>5.5775897926037761</c:v>
                </c:pt>
                <c:pt idx="458" formatCode="#,##0.00">
                  <c:v>5.5593544908074657</c:v>
                </c:pt>
                <c:pt idx="459" formatCode="#,##0.00">
                  <c:v>5.5603033732661906</c:v>
                </c:pt>
                <c:pt idx="460" formatCode="#,##0.00">
                  <c:v>5.4297708182022699</c:v>
                </c:pt>
                <c:pt idx="461" formatCode="#,##0.00">
                  <c:v>5.4566019258447893</c:v>
                </c:pt>
                <c:pt idx="462" formatCode="#,##0.00">
                  <c:v>5.3265452536491589</c:v>
                </c:pt>
                <c:pt idx="463" formatCode="#,##0.00">
                  <c:v>5.3632662512361611</c:v>
                </c:pt>
                <c:pt idx="464" formatCode="#,##0.00">
                  <c:v>5.4008542761902403</c:v>
                </c:pt>
                <c:pt idx="465" formatCode="#,##0.00">
                  <c:v>5.3813852899292804</c:v>
                </c:pt>
                <c:pt idx="466" formatCode="#,##0.00">
                  <c:v>5.39052233647375</c:v>
                </c:pt>
                <c:pt idx="467" formatCode="#,##0.00">
                  <c:v>5.322754979582073</c:v>
                </c:pt>
                <c:pt idx="468" formatCode="#,##0.00">
                  <c:v>5.3421682678088036</c:v>
                </c:pt>
                <c:pt idx="469" formatCode="#,##0.00">
                  <c:v>5.3619300500039477</c:v>
                </c:pt>
                <c:pt idx="470" formatCode="#,##0.00">
                  <c:v>5.318529218952964</c:v>
                </c:pt>
                <c:pt idx="471" formatCode="#,##0.00">
                  <c:v>5.3514576123220179</c:v>
                </c:pt>
                <c:pt idx="472" formatCode="#,##0.00">
                  <c:v>5.3695718543318716</c:v>
                </c:pt>
                <c:pt idx="473" formatCode="#,##0.00">
                  <c:v>5.415724867827695</c:v>
                </c:pt>
                <c:pt idx="474" formatCode="#,##0.00">
                  <c:v>5.4289886681066744</c:v>
                </c:pt>
                <c:pt idx="475" formatCode="#,##0.00">
                  <c:v>5.4218732382371879</c:v>
                </c:pt>
                <c:pt idx="476" formatCode="#,##0.00">
                  <c:v>5.3777790114050461</c:v>
                </c:pt>
                <c:pt idx="477" formatCode="#,##0.00">
                  <c:v>5.1906504011917409</c:v>
                </c:pt>
                <c:pt idx="478" formatCode="#,##0.00">
                  <c:v>5.2341336211797769</c:v>
                </c:pt>
                <c:pt idx="479" formatCode="#,##0.00">
                  <c:v>5.3183434625260109</c:v>
                </c:pt>
                <c:pt idx="480" formatCode="#,##0.00">
                  <c:v>5.3659054249594913</c:v>
                </c:pt>
                <c:pt idx="481" formatCode="#,##0.00">
                  <c:v>5.3407316798299718</c:v>
                </c:pt>
                <c:pt idx="482" formatCode="#,##0.00">
                  <c:v>5.3540901027285992</c:v>
                </c:pt>
                <c:pt idx="483" formatCode="#,##0.00">
                  <c:v>5.3950975893757693</c:v>
                </c:pt>
                <c:pt idx="484" formatCode="#,##0.00">
                  <c:v>5.4073159799136876</c:v>
                </c:pt>
                <c:pt idx="485" formatCode="#,##0.00">
                  <c:v>5.4301968673812553</c:v>
                </c:pt>
                <c:pt idx="486" formatCode="#,##0.00">
                  <c:v>5.4531177064713816</c:v>
                </c:pt>
                <c:pt idx="487" formatCode="#,##0.00">
                  <c:v>5.4636078753977282</c:v>
                </c:pt>
                <c:pt idx="488" formatCode="#,##0.00">
                  <c:v>5.4798532311688328</c:v>
                </c:pt>
                <c:pt idx="489" formatCode="#,##0.00">
                  <c:v>5.4833121643360307</c:v>
                </c:pt>
                <c:pt idx="490" formatCode="#,##0.00">
                  <c:v>5.4636178607984078</c:v>
                </c:pt>
                <c:pt idx="491" formatCode="#,##0.00">
                  <c:v>5.4299085335569766</c:v>
                </c:pt>
                <c:pt idx="492" formatCode="#,##0.00">
                  <c:v>5.4437574343575159</c:v>
                </c:pt>
                <c:pt idx="493" formatCode="#,##0.00">
                  <c:v>5.4293914017342093</c:v>
                </c:pt>
                <c:pt idx="494" formatCode="#,##0.00">
                  <c:v>5.4258090130099008</c:v>
                </c:pt>
                <c:pt idx="495" formatCode="#,##0.00">
                  <c:v>5.4907488093091423</c:v>
                </c:pt>
                <c:pt idx="496" formatCode="#,##0.00">
                  <c:v>5.4182233920879819</c:v>
                </c:pt>
                <c:pt idx="497" formatCode="#,##0.00">
                  <c:v>5.4224475798604779</c:v>
                </c:pt>
                <c:pt idx="498" formatCode="#,##0.00">
                  <c:v>5.3911420716573319</c:v>
                </c:pt>
                <c:pt idx="499" formatCode="#,##0.00">
                  <c:v>5.3389596188882367</c:v>
                </c:pt>
                <c:pt idx="500" formatCode="#,##0.00">
                  <c:v>5.3121836461142085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2D-40D6-BBFF-6597721C2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335528"/>
        <c:axId val="547332392"/>
      </c:lineChart>
      <c:dateAx>
        <c:axId val="547339056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crossAx val="547335136"/>
        <c:crosses val="autoZero"/>
        <c:auto val="1"/>
        <c:lblOffset val="100"/>
        <c:baseTimeUnit val="months"/>
      </c:dateAx>
      <c:valAx>
        <c:axId val="547335136"/>
        <c:scaling>
          <c:orientation val="minMax"/>
        </c:scaling>
        <c:delete val="0"/>
        <c:axPos val="l"/>
        <c:majorGridlines/>
        <c:numFmt formatCode="#,##0.0_ ;[Red]\-#,##0.0\ " sourceLinked="1"/>
        <c:majorTickMark val="out"/>
        <c:minorTickMark val="none"/>
        <c:tickLblPos val="nextTo"/>
        <c:crossAx val="547339056"/>
        <c:crosses val="autoZero"/>
        <c:crossBetween val="between"/>
      </c:valAx>
      <c:valAx>
        <c:axId val="547332392"/>
        <c:scaling>
          <c:orientation val="minMax"/>
          <c:max val="8"/>
          <c:min val="5"/>
        </c:scaling>
        <c:delete val="0"/>
        <c:axPos val="r"/>
        <c:numFmt formatCode="#,##0.0_ ;[Red]\-#,##0.0\ " sourceLinked="1"/>
        <c:majorTickMark val="out"/>
        <c:minorTickMark val="none"/>
        <c:tickLblPos val="nextTo"/>
        <c:crossAx val="547335528"/>
        <c:crosses val="max"/>
        <c:crossBetween val="between"/>
      </c:valAx>
      <c:dateAx>
        <c:axId val="547335528"/>
        <c:scaling>
          <c:orientation val="minMax"/>
        </c:scaling>
        <c:delete val="1"/>
        <c:axPos val="b"/>
        <c:numFmt formatCode="yyyy&quot;年&quot;m&quot;月&quot;;@" sourceLinked="1"/>
        <c:majorTickMark val="out"/>
        <c:minorTickMark val="none"/>
        <c:tickLblPos val="none"/>
        <c:crossAx val="547332392"/>
        <c:crosses val="autoZero"/>
        <c:auto val="1"/>
        <c:lblOffset val="100"/>
        <c:baseTimeUnit val="months"/>
      </c:dateAx>
    </c:plotArea>
    <c:legend>
      <c:legendPos val="b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zoomScale="84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FF00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tabSelected="1" zoomScale="11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554" cy="607785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F661"/>
  <sheetViews>
    <sheetView topLeftCell="K1" zoomScaleNormal="100" workbookViewId="0">
      <pane ySplit="1" topLeftCell="A126" activePane="bottomLeft" state="frozen"/>
      <selection pane="bottomLeft" activeCell="AC628" sqref="AC628:AD657"/>
    </sheetView>
  </sheetViews>
  <sheetFormatPr defaultRowHeight="13.5" x14ac:dyDescent="0.15"/>
  <cols>
    <col min="1" max="1" width="6.625" style="1" customWidth="1"/>
    <col min="2" max="2" width="3.75" style="2" bestFit="1" customWidth="1"/>
    <col min="3" max="3" width="0" style="103" hidden="1" customWidth="1"/>
    <col min="4" max="4" width="10.25" style="71" hidden="1" customWidth="1"/>
    <col min="5" max="5" width="9" style="12"/>
    <col min="6" max="6" width="9" style="133" customWidth="1"/>
    <col min="7" max="8" width="9" style="159"/>
    <col min="9" max="9" width="9" style="5" customWidth="1"/>
    <col min="10" max="10" width="9" style="65" customWidth="1"/>
    <col min="11" max="11" width="9.75" style="6" customWidth="1"/>
    <col min="12" max="13" width="9.75" style="156" customWidth="1"/>
    <col min="14" max="14" width="12.625" style="13" customWidth="1"/>
    <col min="15" max="15" width="9" style="118"/>
    <col min="16" max="16" width="9.75" style="122" customWidth="1"/>
    <col min="17" max="17" width="12.625" style="13" customWidth="1"/>
    <col min="18" max="18" width="9.75" style="182" customWidth="1"/>
    <col min="19" max="19" width="9.75" style="90" customWidth="1"/>
    <col min="20" max="20" width="9.75" style="89" customWidth="1"/>
    <col min="21" max="21" width="9.75" style="90" customWidth="1"/>
    <col min="22" max="22" width="10.125" style="8" hidden="1" customWidth="1"/>
    <col min="23" max="23" width="0" hidden="1" customWidth="1"/>
    <col min="24" max="24" width="6.625" style="5" hidden="1" customWidth="1"/>
    <col min="25" max="25" width="8.625" style="16" customWidth="1"/>
    <col min="26" max="26" width="12.625" style="13" customWidth="1"/>
    <col min="27" max="27" width="9" style="76"/>
    <col min="28" max="28" width="12.625" style="13" customWidth="1"/>
    <col min="29" max="30" width="9" style="80"/>
  </cols>
  <sheetData>
    <row r="1" spans="1:30" s="17" customFormat="1" ht="60" x14ac:dyDescent="0.15">
      <c r="C1" s="100" t="s">
        <v>9</v>
      </c>
      <c r="D1" s="57" t="s">
        <v>11</v>
      </c>
      <c r="E1" s="57" t="s">
        <v>23</v>
      </c>
      <c r="F1" s="130" t="s">
        <v>17</v>
      </c>
      <c r="G1" s="184" t="s">
        <v>14</v>
      </c>
      <c r="H1" s="184"/>
      <c r="I1" s="108" t="s">
        <v>15</v>
      </c>
      <c r="J1" s="58" t="s">
        <v>13</v>
      </c>
      <c r="K1" s="19" t="s">
        <v>16</v>
      </c>
      <c r="L1" s="153" t="s">
        <v>12</v>
      </c>
      <c r="M1" s="153"/>
      <c r="N1" s="20"/>
      <c r="O1" s="165" t="s">
        <v>7</v>
      </c>
      <c r="P1" s="170" t="s">
        <v>4</v>
      </c>
      <c r="Q1" s="20"/>
      <c r="R1" s="176" t="s">
        <v>19</v>
      </c>
      <c r="S1" s="81" t="s">
        <v>4</v>
      </c>
      <c r="T1" s="82" t="s">
        <v>3</v>
      </c>
      <c r="U1" s="83" t="s">
        <v>8</v>
      </c>
      <c r="V1" s="19" t="s">
        <v>1</v>
      </c>
      <c r="X1" s="18" t="s">
        <v>5</v>
      </c>
      <c r="Y1" s="53"/>
      <c r="Z1" s="189" t="s">
        <v>21</v>
      </c>
      <c r="AA1" s="190" t="s">
        <v>5</v>
      </c>
      <c r="AB1" s="189" t="s">
        <v>22</v>
      </c>
      <c r="AC1" s="78" t="s">
        <v>6</v>
      </c>
      <c r="AD1" s="78" t="s">
        <v>10</v>
      </c>
    </row>
    <row r="2" spans="1:30" s="45" customFormat="1" x14ac:dyDescent="0.15">
      <c r="A2" s="45">
        <v>1970</v>
      </c>
      <c r="B2" s="45">
        <v>12</v>
      </c>
      <c r="C2" s="101">
        <v>57.5</v>
      </c>
      <c r="D2" s="69"/>
      <c r="E2" s="129">
        <v>54.3</v>
      </c>
      <c r="F2" s="131"/>
      <c r="G2" s="185"/>
      <c r="H2" s="185"/>
      <c r="I2" s="48">
        <v>14.9</v>
      </c>
      <c r="J2" s="63"/>
      <c r="K2" s="112">
        <v>13.5</v>
      </c>
      <c r="L2" s="154"/>
      <c r="M2" s="154"/>
      <c r="N2" s="51"/>
      <c r="O2" s="166">
        <f t="shared" ref="O2:O13" si="0">$O$14</f>
        <v>369.7610294117647</v>
      </c>
      <c r="P2" s="171">
        <f t="shared" ref="P2:P12" si="1">$P$14</f>
        <v>24.816176470588236</v>
      </c>
      <c r="Q2" s="51"/>
      <c r="R2" s="177"/>
      <c r="S2" s="84"/>
      <c r="T2" s="85"/>
      <c r="U2" s="84"/>
      <c r="V2" s="47">
        <v>111.5</v>
      </c>
      <c r="W2" s="45">
        <v>193.91304347826087</v>
      </c>
      <c r="X2" s="48">
        <v>14.9</v>
      </c>
      <c r="Y2" s="54"/>
      <c r="Z2" s="46"/>
      <c r="AA2" s="75"/>
      <c r="AB2" s="46"/>
      <c r="AC2" s="79"/>
      <c r="AD2" s="79"/>
    </row>
    <row r="3" spans="1:30" s="45" customFormat="1" x14ac:dyDescent="0.15">
      <c r="A3" s="45">
        <v>1970</v>
      </c>
      <c r="B3" s="45">
        <v>12</v>
      </c>
      <c r="C3" s="101">
        <v>57.5</v>
      </c>
      <c r="D3" s="69"/>
      <c r="E3" s="129">
        <v>54.6</v>
      </c>
      <c r="F3" s="131"/>
      <c r="G3" s="185"/>
      <c r="H3" s="185"/>
      <c r="I3" s="48">
        <v>14.9</v>
      </c>
      <c r="J3" s="63"/>
      <c r="K3" s="112">
        <v>13.5</v>
      </c>
      <c r="L3" s="154"/>
      <c r="M3" s="154"/>
      <c r="N3" s="51"/>
      <c r="O3" s="166">
        <f t="shared" si="0"/>
        <v>369.7610294117647</v>
      </c>
      <c r="P3" s="171">
        <f t="shared" si="1"/>
        <v>24.816176470588236</v>
      </c>
      <c r="Q3" s="51"/>
      <c r="R3" s="177"/>
      <c r="S3" s="84"/>
      <c r="T3" s="85"/>
      <c r="U3" s="84"/>
      <c r="V3" s="47">
        <v>111.5</v>
      </c>
      <c r="W3" s="45">
        <v>193.91304347826087</v>
      </c>
      <c r="X3" s="48">
        <v>14.9</v>
      </c>
      <c r="Y3" s="54"/>
      <c r="Z3" s="46"/>
      <c r="AA3" s="75"/>
      <c r="AB3" s="46"/>
      <c r="AC3" s="79"/>
      <c r="AD3" s="79"/>
    </row>
    <row r="4" spans="1:30" s="45" customFormat="1" x14ac:dyDescent="0.15">
      <c r="A4" s="45">
        <v>1970</v>
      </c>
      <c r="B4" s="45">
        <v>12</v>
      </c>
      <c r="C4" s="101">
        <v>57.5</v>
      </c>
      <c r="D4" s="69"/>
      <c r="E4" s="129">
        <v>54.8</v>
      </c>
      <c r="F4" s="131"/>
      <c r="G4" s="185"/>
      <c r="H4" s="185"/>
      <c r="I4" s="48">
        <v>14.9</v>
      </c>
      <c r="J4" s="63"/>
      <c r="K4" s="112">
        <v>13.5</v>
      </c>
      <c r="L4" s="154"/>
      <c r="M4" s="154"/>
      <c r="N4" s="51"/>
      <c r="O4" s="166">
        <f t="shared" si="0"/>
        <v>369.7610294117647</v>
      </c>
      <c r="P4" s="171">
        <f t="shared" si="1"/>
        <v>24.816176470588236</v>
      </c>
      <c r="Q4" s="51"/>
      <c r="R4" s="177"/>
      <c r="S4" s="84"/>
      <c r="T4" s="85"/>
      <c r="U4" s="84"/>
      <c r="V4" s="47">
        <v>111.5</v>
      </c>
      <c r="W4" s="45">
        <v>193.91304347826087</v>
      </c>
      <c r="X4" s="48">
        <v>14.9</v>
      </c>
      <c r="Y4" s="54"/>
      <c r="Z4" s="46"/>
      <c r="AA4" s="75"/>
      <c r="AB4" s="46"/>
      <c r="AC4" s="79"/>
      <c r="AD4" s="79"/>
    </row>
    <row r="5" spans="1:30" s="45" customFormat="1" x14ac:dyDescent="0.15">
      <c r="A5" s="45">
        <v>1970</v>
      </c>
      <c r="B5" s="45">
        <v>12</v>
      </c>
      <c r="C5" s="101">
        <v>57.5</v>
      </c>
      <c r="D5" s="69"/>
      <c r="E5" s="129">
        <v>54.9</v>
      </c>
      <c r="F5" s="131"/>
      <c r="G5" s="185"/>
      <c r="H5" s="185"/>
      <c r="I5" s="48">
        <v>14.9</v>
      </c>
      <c r="J5" s="63"/>
      <c r="K5" s="112">
        <v>13.5</v>
      </c>
      <c r="L5" s="154"/>
      <c r="M5" s="154"/>
      <c r="N5" s="51"/>
      <c r="O5" s="166">
        <f t="shared" si="0"/>
        <v>369.7610294117647</v>
      </c>
      <c r="P5" s="171">
        <f t="shared" si="1"/>
        <v>24.816176470588236</v>
      </c>
      <c r="Q5" s="51"/>
      <c r="R5" s="177"/>
      <c r="S5" s="84"/>
      <c r="T5" s="85"/>
      <c r="U5" s="84"/>
      <c r="V5" s="47">
        <v>111.5</v>
      </c>
      <c r="W5" s="45">
        <v>193.91304347826087</v>
      </c>
      <c r="X5" s="48">
        <v>14.9</v>
      </c>
      <c r="Y5" s="54"/>
      <c r="Z5" s="46"/>
      <c r="AA5" s="75"/>
      <c r="AB5" s="46"/>
      <c r="AC5" s="79"/>
      <c r="AD5" s="79"/>
    </row>
    <row r="6" spans="1:30" s="45" customFormat="1" x14ac:dyDescent="0.15">
      <c r="A6" s="45">
        <v>1970</v>
      </c>
      <c r="B6" s="45">
        <v>12</v>
      </c>
      <c r="C6" s="101">
        <v>57.5</v>
      </c>
      <c r="D6" s="69"/>
      <c r="E6" s="129">
        <v>54.9</v>
      </c>
      <c r="F6" s="131"/>
      <c r="G6" s="185"/>
      <c r="H6" s="185"/>
      <c r="I6" s="48">
        <v>14.9</v>
      </c>
      <c r="J6" s="63"/>
      <c r="K6" s="112">
        <v>13.5</v>
      </c>
      <c r="L6" s="154"/>
      <c r="M6" s="154"/>
      <c r="N6" s="51"/>
      <c r="O6" s="166">
        <f t="shared" si="0"/>
        <v>369.7610294117647</v>
      </c>
      <c r="P6" s="171">
        <f t="shared" si="1"/>
        <v>24.816176470588236</v>
      </c>
      <c r="Q6" s="51"/>
      <c r="R6" s="177"/>
      <c r="S6" s="84"/>
      <c r="T6" s="85"/>
      <c r="U6" s="84"/>
      <c r="V6" s="47">
        <v>111.5</v>
      </c>
      <c r="W6" s="45">
        <v>193.91304347826087</v>
      </c>
      <c r="X6" s="48">
        <v>14.9</v>
      </c>
      <c r="Y6" s="54"/>
      <c r="Z6" s="46"/>
      <c r="AA6" s="75"/>
      <c r="AB6" s="46"/>
      <c r="AC6" s="79"/>
      <c r="AD6" s="79"/>
    </row>
    <row r="7" spans="1:30" s="45" customFormat="1" x14ac:dyDescent="0.15">
      <c r="A7" s="45">
        <v>1970</v>
      </c>
      <c r="B7" s="45">
        <v>12</v>
      </c>
      <c r="C7" s="101">
        <v>57.5</v>
      </c>
      <c r="D7" s="69"/>
      <c r="E7" s="129">
        <v>54.7</v>
      </c>
      <c r="F7" s="131"/>
      <c r="G7" s="185"/>
      <c r="H7" s="185"/>
      <c r="I7" s="48">
        <v>14.9</v>
      </c>
      <c r="J7" s="63"/>
      <c r="K7" s="112">
        <v>13.5</v>
      </c>
      <c r="L7" s="154"/>
      <c r="M7" s="154"/>
      <c r="N7" s="51"/>
      <c r="O7" s="166">
        <f t="shared" si="0"/>
        <v>369.7610294117647</v>
      </c>
      <c r="P7" s="171">
        <f t="shared" si="1"/>
        <v>24.816176470588236</v>
      </c>
      <c r="Q7" s="51"/>
      <c r="R7" s="177"/>
      <c r="S7" s="84"/>
      <c r="T7" s="85"/>
      <c r="U7" s="84"/>
      <c r="V7" s="47">
        <v>111.5</v>
      </c>
      <c r="W7" s="45">
        <v>193.91304347826087</v>
      </c>
      <c r="X7" s="48">
        <v>14.9</v>
      </c>
      <c r="Y7" s="54"/>
      <c r="Z7" s="46"/>
      <c r="AA7" s="75"/>
      <c r="AB7" s="46"/>
      <c r="AC7" s="79"/>
      <c r="AD7" s="79"/>
    </row>
    <row r="8" spans="1:30" s="45" customFormat="1" x14ac:dyDescent="0.15">
      <c r="A8" s="45">
        <v>1970</v>
      </c>
      <c r="B8" s="45">
        <v>12</v>
      </c>
      <c r="C8" s="101">
        <v>57.5</v>
      </c>
      <c r="D8" s="69"/>
      <c r="E8" s="129">
        <v>54.7</v>
      </c>
      <c r="F8" s="131"/>
      <c r="G8" s="185"/>
      <c r="H8" s="185"/>
      <c r="I8" s="48">
        <v>14.9</v>
      </c>
      <c r="J8" s="63"/>
      <c r="K8" s="112">
        <v>13.5</v>
      </c>
      <c r="L8" s="154"/>
      <c r="M8" s="154"/>
      <c r="N8" s="51"/>
      <c r="O8" s="166">
        <f t="shared" si="0"/>
        <v>369.7610294117647</v>
      </c>
      <c r="P8" s="171">
        <f t="shared" si="1"/>
        <v>24.816176470588236</v>
      </c>
      <c r="Q8" s="51"/>
      <c r="R8" s="177"/>
      <c r="S8" s="84"/>
      <c r="T8" s="85"/>
      <c r="U8" s="84"/>
      <c r="V8" s="47">
        <v>111.5</v>
      </c>
      <c r="W8" s="45">
        <v>193.91304347826087</v>
      </c>
      <c r="X8" s="48">
        <v>14.9</v>
      </c>
      <c r="Y8" s="54"/>
      <c r="Z8" s="46"/>
      <c r="AA8" s="75"/>
      <c r="AB8" s="46"/>
      <c r="AC8" s="79"/>
      <c r="AD8" s="79"/>
    </row>
    <row r="9" spans="1:30" s="45" customFormat="1" x14ac:dyDescent="0.15">
      <c r="A9" s="45">
        <v>1970</v>
      </c>
      <c r="B9" s="45">
        <v>12</v>
      </c>
      <c r="C9" s="101">
        <v>57.5</v>
      </c>
      <c r="D9" s="69"/>
      <c r="E9" s="129">
        <v>54.8</v>
      </c>
      <c r="F9" s="131"/>
      <c r="G9" s="185"/>
      <c r="H9" s="185"/>
      <c r="I9" s="48">
        <v>14.9</v>
      </c>
      <c r="J9" s="63"/>
      <c r="K9" s="112">
        <v>13.5</v>
      </c>
      <c r="L9" s="154"/>
      <c r="M9" s="154"/>
      <c r="N9" s="51"/>
      <c r="O9" s="166">
        <f t="shared" si="0"/>
        <v>369.7610294117647</v>
      </c>
      <c r="P9" s="171">
        <f t="shared" si="1"/>
        <v>24.816176470588236</v>
      </c>
      <c r="Q9" s="51"/>
      <c r="R9" s="177"/>
      <c r="S9" s="84"/>
      <c r="T9" s="85"/>
      <c r="U9" s="84"/>
      <c r="V9" s="47">
        <v>111.5</v>
      </c>
      <c r="W9" s="45">
        <v>193.91304347826087</v>
      </c>
      <c r="X9" s="48">
        <v>14.9</v>
      </c>
      <c r="Y9" s="54"/>
      <c r="Z9" s="46"/>
      <c r="AA9" s="75"/>
      <c r="AB9" s="46"/>
      <c r="AC9" s="79"/>
      <c r="AD9" s="79"/>
    </row>
    <row r="10" spans="1:30" s="45" customFormat="1" x14ac:dyDescent="0.15">
      <c r="A10" s="45">
        <v>1970</v>
      </c>
      <c r="B10" s="45">
        <v>12</v>
      </c>
      <c r="C10" s="101">
        <v>57.5</v>
      </c>
      <c r="D10" s="69"/>
      <c r="E10" s="129">
        <v>54.8</v>
      </c>
      <c r="F10" s="131"/>
      <c r="G10" s="185"/>
      <c r="H10" s="185"/>
      <c r="I10" s="48">
        <v>14.9</v>
      </c>
      <c r="J10" s="63"/>
      <c r="K10" s="112">
        <v>13.5</v>
      </c>
      <c r="L10" s="154"/>
      <c r="M10" s="154"/>
      <c r="N10" s="51"/>
      <c r="O10" s="166">
        <f t="shared" si="0"/>
        <v>369.7610294117647</v>
      </c>
      <c r="P10" s="171">
        <f t="shared" si="1"/>
        <v>24.816176470588236</v>
      </c>
      <c r="Q10" s="51"/>
      <c r="R10" s="177"/>
      <c r="S10" s="84"/>
      <c r="T10" s="85"/>
      <c r="U10" s="84"/>
      <c r="V10" s="47">
        <v>111.5</v>
      </c>
      <c r="W10" s="45">
        <v>193.91304347826087</v>
      </c>
      <c r="X10" s="48">
        <v>14.9</v>
      </c>
      <c r="Y10" s="54"/>
      <c r="Z10" s="46"/>
      <c r="AA10" s="75"/>
      <c r="AB10" s="46"/>
      <c r="AC10" s="79"/>
      <c r="AD10" s="79"/>
    </row>
    <row r="11" spans="1:30" s="45" customFormat="1" x14ac:dyDescent="0.15">
      <c r="A11" s="45">
        <v>1970</v>
      </c>
      <c r="B11" s="45">
        <v>12</v>
      </c>
      <c r="C11" s="101">
        <v>57.5</v>
      </c>
      <c r="D11" s="69"/>
      <c r="E11" s="129">
        <v>54.7</v>
      </c>
      <c r="F11" s="131"/>
      <c r="G11" s="185"/>
      <c r="H11" s="185"/>
      <c r="I11" s="48">
        <v>14.9</v>
      </c>
      <c r="J11" s="63"/>
      <c r="K11" s="112">
        <v>13.5</v>
      </c>
      <c r="L11" s="154"/>
      <c r="M11" s="154"/>
      <c r="N11" s="51"/>
      <c r="O11" s="166">
        <f t="shared" si="0"/>
        <v>369.7610294117647</v>
      </c>
      <c r="P11" s="171">
        <f t="shared" si="1"/>
        <v>24.816176470588236</v>
      </c>
      <c r="Q11" s="51"/>
      <c r="R11" s="177"/>
      <c r="S11" s="84"/>
      <c r="T11" s="85"/>
      <c r="U11" s="84"/>
      <c r="V11" s="47">
        <v>111.5</v>
      </c>
      <c r="W11" s="45">
        <v>193.91304347826087</v>
      </c>
      <c r="X11" s="48">
        <v>14.9</v>
      </c>
      <c r="Y11" s="54"/>
      <c r="Z11" s="46"/>
      <c r="AA11" s="75"/>
      <c r="AB11" s="46"/>
      <c r="AC11" s="79"/>
      <c r="AD11" s="79"/>
    </row>
    <row r="12" spans="1:30" s="45" customFormat="1" x14ac:dyDescent="0.15">
      <c r="A12" s="45">
        <v>1970</v>
      </c>
      <c r="B12" s="45">
        <v>12</v>
      </c>
      <c r="C12" s="101">
        <v>57.5</v>
      </c>
      <c r="D12" s="69"/>
      <c r="E12" s="129">
        <v>54.6</v>
      </c>
      <c r="F12" s="131"/>
      <c r="G12" s="185"/>
      <c r="H12" s="185"/>
      <c r="I12" s="48">
        <v>14.9</v>
      </c>
      <c r="J12" s="63"/>
      <c r="K12" s="112">
        <v>13.5</v>
      </c>
      <c r="L12" s="154"/>
      <c r="M12" s="154"/>
      <c r="N12" s="51"/>
      <c r="O12" s="166">
        <f t="shared" si="0"/>
        <v>369.7610294117647</v>
      </c>
      <c r="P12" s="171">
        <f t="shared" si="1"/>
        <v>24.816176470588236</v>
      </c>
      <c r="Q12" s="51"/>
      <c r="R12" s="177"/>
      <c r="S12" s="84"/>
      <c r="T12" s="85"/>
      <c r="U12" s="84"/>
      <c r="V12" s="47">
        <v>111.5</v>
      </c>
      <c r="W12" s="45">
        <v>193.91304347826087</v>
      </c>
      <c r="X12" s="48">
        <v>14.9</v>
      </c>
      <c r="Y12" s="54"/>
      <c r="Z12" s="46"/>
      <c r="AA12" s="75"/>
      <c r="AB12" s="46"/>
      <c r="AC12" s="79"/>
      <c r="AD12" s="79"/>
    </row>
    <row r="13" spans="1:30" s="45" customFormat="1" x14ac:dyDescent="0.15">
      <c r="A13" s="49">
        <v>1970</v>
      </c>
      <c r="B13" s="49">
        <v>12</v>
      </c>
      <c r="C13" s="102">
        <v>57.5</v>
      </c>
      <c r="D13" s="70"/>
      <c r="E13" s="145">
        <v>54.5</v>
      </c>
      <c r="F13" s="132"/>
      <c r="G13" s="186"/>
      <c r="H13" s="186"/>
      <c r="I13" s="109">
        <v>14.9</v>
      </c>
      <c r="J13" s="64"/>
      <c r="K13" s="113">
        <v>13.5</v>
      </c>
      <c r="L13" s="155"/>
      <c r="M13" s="155"/>
      <c r="N13" s="52"/>
      <c r="O13" s="167">
        <f t="shared" si="0"/>
        <v>369.7610294117647</v>
      </c>
      <c r="P13" s="172">
        <f>$P$14</f>
        <v>24.816176470588236</v>
      </c>
      <c r="Q13" s="52"/>
      <c r="R13" s="178"/>
      <c r="S13" s="86"/>
      <c r="T13" s="87"/>
      <c r="U13" s="86"/>
      <c r="V13" s="50">
        <v>111.5</v>
      </c>
      <c r="W13" s="49">
        <v>193.91304347826087</v>
      </c>
      <c r="X13" s="48">
        <v>14.9</v>
      </c>
      <c r="Y13" s="54"/>
      <c r="Z13" s="46"/>
      <c r="AA13" s="75"/>
      <c r="AB13" s="46"/>
      <c r="AC13" s="79"/>
      <c r="AD13" s="79"/>
    </row>
    <row r="14" spans="1:30" x14ac:dyDescent="0.15">
      <c r="A14" s="1">
        <v>1971</v>
      </c>
      <c r="B14" s="3">
        <v>12</v>
      </c>
      <c r="C14" s="103">
        <v>57.5</v>
      </c>
      <c r="E14" s="129">
        <v>54.4</v>
      </c>
      <c r="I14" s="5">
        <v>14.9</v>
      </c>
      <c r="K14" s="6">
        <v>13.5</v>
      </c>
      <c r="O14" s="120">
        <f>P14*I14</f>
        <v>369.7610294117647</v>
      </c>
      <c r="P14" s="121">
        <f t="shared" ref="P14:P77" si="2">K14/E14*100</f>
        <v>24.816176470588236</v>
      </c>
      <c r="R14" s="179"/>
      <c r="S14" s="88"/>
      <c r="V14" s="6">
        <v>111.5</v>
      </c>
      <c r="W14" s="12">
        <f>V14/C14*100</f>
        <v>193.91304347826087</v>
      </c>
      <c r="X14" s="5">
        <v>14.9</v>
      </c>
    </row>
    <row r="15" spans="1:30" x14ac:dyDescent="0.15">
      <c r="A15" s="1">
        <v>1971</v>
      </c>
      <c r="B15" s="3">
        <v>12</v>
      </c>
      <c r="C15" s="103">
        <v>57.5</v>
      </c>
      <c r="E15" s="129">
        <v>54.2</v>
      </c>
      <c r="I15" s="5">
        <v>14.9</v>
      </c>
      <c r="K15" s="6">
        <v>13.5</v>
      </c>
      <c r="O15" s="120">
        <v>349.82608695652175</v>
      </c>
      <c r="P15" s="121">
        <f t="shared" si="2"/>
        <v>24.907749077490774</v>
      </c>
      <c r="R15" s="179"/>
      <c r="S15" s="88"/>
      <c r="V15" s="6">
        <v>111.5</v>
      </c>
      <c r="W15" s="12">
        <v>193.91304347826087</v>
      </c>
      <c r="X15" s="5">
        <v>14.9</v>
      </c>
    </row>
    <row r="16" spans="1:30" x14ac:dyDescent="0.15">
      <c r="A16" s="1">
        <v>1971</v>
      </c>
      <c r="B16" s="3">
        <v>12</v>
      </c>
      <c r="C16" s="103">
        <v>57.5</v>
      </c>
      <c r="E16" s="129">
        <v>54.2</v>
      </c>
      <c r="I16" s="5">
        <v>14.9</v>
      </c>
      <c r="K16" s="6">
        <v>13.5</v>
      </c>
      <c r="O16" s="120">
        <v>349.82608695652175</v>
      </c>
      <c r="P16" s="121">
        <f t="shared" si="2"/>
        <v>24.907749077490774</v>
      </c>
      <c r="R16" s="179"/>
      <c r="S16" s="88"/>
      <c r="V16" s="6">
        <v>111.5</v>
      </c>
      <c r="W16" s="12">
        <v>193.91304347826087</v>
      </c>
      <c r="X16" s="5">
        <v>14.9</v>
      </c>
    </row>
    <row r="17" spans="1:24" x14ac:dyDescent="0.15">
      <c r="A17" s="1">
        <v>1971</v>
      </c>
      <c r="B17" s="3">
        <v>12</v>
      </c>
      <c r="C17" s="103">
        <v>57.5</v>
      </c>
      <c r="E17" s="129">
        <v>54.3</v>
      </c>
      <c r="I17" s="5">
        <v>14.9</v>
      </c>
      <c r="K17" s="6">
        <v>13.5</v>
      </c>
      <c r="O17" s="120">
        <v>349.82608695652175</v>
      </c>
      <c r="P17" s="121">
        <f t="shared" si="2"/>
        <v>24.861878453038674</v>
      </c>
      <c r="R17" s="179"/>
      <c r="S17" s="88"/>
      <c r="V17" s="6">
        <v>111.5</v>
      </c>
      <c r="W17" s="12">
        <v>193.91304347826087</v>
      </c>
      <c r="X17" s="5">
        <v>14.9</v>
      </c>
    </row>
    <row r="18" spans="1:24" x14ac:dyDescent="0.15">
      <c r="A18" s="1">
        <v>1971</v>
      </c>
      <c r="B18" s="3">
        <v>12</v>
      </c>
      <c r="C18" s="103">
        <v>57.5</v>
      </c>
      <c r="E18" s="129">
        <v>54.3</v>
      </c>
      <c r="I18" s="5">
        <v>14.9</v>
      </c>
      <c r="K18" s="6">
        <v>13.5</v>
      </c>
      <c r="O18" s="120">
        <v>349.82608695652175</v>
      </c>
      <c r="P18" s="121">
        <f t="shared" si="2"/>
        <v>24.861878453038674</v>
      </c>
      <c r="R18" s="179"/>
      <c r="S18" s="88"/>
      <c r="V18" s="6">
        <v>111.5</v>
      </c>
      <c r="W18" s="12">
        <v>193.91304347826087</v>
      </c>
      <c r="X18" s="5">
        <v>14.9</v>
      </c>
    </row>
    <row r="19" spans="1:24" x14ac:dyDescent="0.15">
      <c r="A19" s="1">
        <v>1971</v>
      </c>
      <c r="B19" s="3">
        <v>12</v>
      </c>
      <c r="C19" s="103">
        <v>57.5</v>
      </c>
      <c r="E19" s="129">
        <v>54.2</v>
      </c>
      <c r="I19" s="5">
        <v>14.9</v>
      </c>
      <c r="K19" s="6">
        <v>13.5</v>
      </c>
      <c r="O19" s="120">
        <v>349.82608695652175</v>
      </c>
      <c r="P19" s="121">
        <f t="shared" si="2"/>
        <v>24.907749077490774</v>
      </c>
      <c r="R19" s="179"/>
      <c r="S19" s="88"/>
      <c r="V19" s="6">
        <v>111.5</v>
      </c>
      <c r="W19" s="12">
        <v>193.91304347826087</v>
      </c>
      <c r="X19" s="5">
        <v>14.9</v>
      </c>
    </row>
    <row r="20" spans="1:24" x14ac:dyDescent="0.15">
      <c r="A20" s="1">
        <v>1971</v>
      </c>
      <c r="B20" s="3">
        <v>12</v>
      </c>
      <c r="C20" s="103">
        <v>57.5</v>
      </c>
      <c r="E20" s="129">
        <v>54.2</v>
      </c>
      <c r="I20" s="5">
        <v>14.9</v>
      </c>
      <c r="K20" s="6">
        <v>13.5</v>
      </c>
      <c r="O20" s="120">
        <v>349.82608695652175</v>
      </c>
      <c r="P20" s="121">
        <f t="shared" si="2"/>
        <v>24.907749077490774</v>
      </c>
      <c r="R20" s="179"/>
      <c r="S20" s="88"/>
      <c r="V20" s="6">
        <v>111.5</v>
      </c>
      <c r="W20" s="12">
        <v>193.91304347826087</v>
      </c>
      <c r="X20" s="5">
        <v>14.9</v>
      </c>
    </row>
    <row r="21" spans="1:24" x14ac:dyDescent="0.15">
      <c r="A21" s="1">
        <v>1971</v>
      </c>
      <c r="B21" s="3">
        <v>12</v>
      </c>
      <c r="C21" s="103">
        <v>57.5</v>
      </c>
      <c r="E21" s="129">
        <v>54.4</v>
      </c>
      <c r="I21" s="5">
        <v>14.9</v>
      </c>
      <c r="K21" s="6">
        <v>13.5</v>
      </c>
      <c r="O21" s="120">
        <v>349.82608695652175</v>
      </c>
      <c r="P21" s="121">
        <f t="shared" si="2"/>
        <v>24.816176470588236</v>
      </c>
      <c r="R21" s="179"/>
      <c r="S21" s="88"/>
      <c r="V21" s="6">
        <v>111.5</v>
      </c>
      <c r="W21" s="12">
        <v>193.91304347826087</v>
      </c>
      <c r="X21" s="5">
        <v>14.9</v>
      </c>
    </row>
    <row r="22" spans="1:24" x14ac:dyDescent="0.15">
      <c r="A22" s="1">
        <v>1971</v>
      </c>
      <c r="B22" s="3">
        <v>12</v>
      </c>
      <c r="C22" s="103">
        <v>57.5</v>
      </c>
      <c r="E22" s="129">
        <v>54.3</v>
      </c>
      <c r="I22" s="5">
        <v>14.9</v>
      </c>
      <c r="K22" s="6">
        <v>13.5</v>
      </c>
      <c r="O22" s="120">
        <v>349.82608695652175</v>
      </c>
      <c r="P22" s="121">
        <f t="shared" si="2"/>
        <v>24.861878453038674</v>
      </c>
      <c r="R22" s="179"/>
      <c r="S22" s="88"/>
      <c r="V22" s="6">
        <v>111.5</v>
      </c>
      <c r="W22" s="12">
        <v>193.91304347826087</v>
      </c>
      <c r="X22" s="5">
        <v>14.9</v>
      </c>
    </row>
    <row r="23" spans="1:24" x14ac:dyDescent="0.15">
      <c r="A23" s="1">
        <v>1971</v>
      </c>
      <c r="B23" s="3">
        <v>12</v>
      </c>
      <c r="C23" s="103">
        <v>57.5</v>
      </c>
      <c r="E23" s="129">
        <v>54.1</v>
      </c>
      <c r="I23" s="5">
        <v>14.9</v>
      </c>
      <c r="K23" s="6">
        <v>13.5</v>
      </c>
      <c r="O23" s="120">
        <v>349.82608695652175</v>
      </c>
      <c r="P23" s="121">
        <f t="shared" si="2"/>
        <v>24.953789279112755</v>
      </c>
      <c r="R23" s="179"/>
      <c r="S23" s="88"/>
      <c r="V23" s="6">
        <v>111.5</v>
      </c>
      <c r="W23" s="12">
        <v>193.91304347826087</v>
      </c>
      <c r="X23" s="5">
        <v>14.9</v>
      </c>
    </row>
    <row r="24" spans="1:24" x14ac:dyDescent="0.15">
      <c r="A24" s="1">
        <v>1971</v>
      </c>
      <c r="B24" s="3">
        <v>12</v>
      </c>
      <c r="C24" s="103">
        <v>57.5</v>
      </c>
      <c r="E24" s="129">
        <v>54</v>
      </c>
      <c r="I24" s="5">
        <v>14.9</v>
      </c>
      <c r="K24" s="6">
        <v>13.5</v>
      </c>
      <c r="O24" s="120">
        <v>349.82608695652175</v>
      </c>
      <c r="P24" s="121">
        <f t="shared" si="2"/>
        <v>25</v>
      </c>
      <c r="R24" s="179"/>
      <c r="S24" s="88"/>
      <c r="V24" s="6">
        <v>111.5</v>
      </c>
      <c r="W24" s="12">
        <v>193.91304347826087</v>
      </c>
      <c r="X24" s="5">
        <v>14.9</v>
      </c>
    </row>
    <row r="25" spans="1:24" x14ac:dyDescent="0.15">
      <c r="A25" s="40">
        <v>1971</v>
      </c>
      <c r="B25" s="41">
        <v>12</v>
      </c>
      <c r="C25" s="104">
        <v>57.5</v>
      </c>
      <c r="D25" s="72"/>
      <c r="E25" s="145">
        <v>54.2</v>
      </c>
      <c r="F25" s="134"/>
      <c r="G25" s="158"/>
      <c r="H25" s="158"/>
      <c r="I25" s="110">
        <v>14.9</v>
      </c>
      <c r="J25" s="66"/>
      <c r="K25" s="43">
        <v>13.5</v>
      </c>
      <c r="L25" s="157"/>
      <c r="M25" s="157"/>
      <c r="N25" s="42"/>
      <c r="O25" s="168">
        <v>349.82608695652175</v>
      </c>
      <c r="P25" s="173">
        <f t="shared" si="2"/>
        <v>24.907749077490774</v>
      </c>
      <c r="Q25" s="42"/>
      <c r="R25" s="180"/>
      <c r="S25" s="91"/>
      <c r="T25" s="92"/>
      <c r="U25" s="93"/>
      <c r="V25" s="43">
        <v>111.5</v>
      </c>
      <c r="W25" s="44">
        <v>193.91304347826087</v>
      </c>
      <c r="X25" s="5">
        <v>14.9</v>
      </c>
    </row>
    <row r="26" spans="1:24" x14ac:dyDescent="0.15">
      <c r="A26" s="1">
        <v>1972</v>
      </c>
      <c r="B26" s="3">
        <v>12</v>
      </c>
      <c r="C26" s="103">
        <v>61.1</v>
      </c>
      <c r="E26" s="129">
        <v>54.1</v>
      </c>
      <c r="I26" s="5">
        <v>25.5</v>
      </c>
      <c r="K26" s="6">
        <v>13.2</v>
      </c>
      <c r="O26" s="120">
        <f>P26*I26</f>
        <v>622.18114602587798</v>
      </c>
      <c r="P26" s="121">
        <f t="shared" si="2"/>
        <v>24.399260628465804</v>
      </c>
      <c r="R26" s="179"/>
      <c r="S26" s="88"/>
      <c r="V26" s="6">
        <v>120.4</v>
      </c>
      <c r="W26" s="12">
        <f>V26/C26*100</f>
        <v>197.05400981996729</v>
      </c>
      <c r="X26" s="5">
        <v>25.5</v>
      </c>
    </row>
    <row r="27" spans="1:24" x14ac:dyDescent="0.15">
      <c r="A27" s="1">
        <v>1972</v>
      </c>
      <c r="B27" s="3">
        <v>12</v>
      </c>
      <c r="C27" s="103">
        <v>61.1</v>
      </c>
      <c r="E27" s="129">
        <v>54.2</v>
      </c>
      <c r="I27" s="5">
        <v>25.5</v>
      </c>
      <c r="K27" s="6">
        <v>13.2</v>
      </c>
      <c r="O27" s="120">
        <v>550.9001636661211</v>
      </c>
      <c r="P27" s="121">
        <f t="shared" si="2"/>
        <v>24.354243542435423</v>
      </c>
      <c r="R27" s="179"/>
      <c r="S27" s="88"/>
      <c r="V27" s="6">
        <v>120.4</v>
      </c>
      <c r="W27" s="12">
        <v>197.05400981996729</v>
      </c>
      <c r="X27" s="5">
        <v>25.5</v>
      </c>
    </row>
    <row r="28" spans="1:24" x14ac:dyDescent="0.15">
      <c r="A28" s="1">
        <v>1972</v>
      </c>
      <c r="B28" s="3">
        <v>12</v>
      </c>
      <c r="C28" s="103">
        <v>61.1</v>
      </c>
      <c r="E28" s="129">
        <v>54.3</v>
      </c>
      <c r="I28" s="5">
        <v>25.5</v>
      </c>
      <c r="K28" s="6">
        <v>13.2</v>
      </c>
      <c r="O28" s="120">
        <v>550.9001636661211</v>
      </c>
      <c r="P28" s="121">
        <f t="shared" si="2"/>
        <v>24.30939226519337</v>
      </c>
      <c r="R28" s="179"/>
      <c r="S28" s="88"/>
      <c r="V28" s="6">
        <v>120.4</v>
      </c>
      <c r="W28" s="12">
        <v>197.05400981996729</v>
      </c>
      <c r="X28" s="5">
        <v>25.5</v>
      </c>
    </row>
    <row r="29" spans="1:24" x14ac:dyDescent="0.15">
      <c r="A29" s="1">
        <v>1972</v>
      </c>
      <c r="B29" s="3">
        <v>12</v>
      </c>
      <c r="C29" s="103">
        <v>61.1</v>
      </c>
      <c r="E29" s="129">
        <v>54.5</v>
      </c>
      <c r="I29" s="5">
        <v>25.5</v>
      </c>
      <c r="K29" s="6">
        <v>13.2</v>
      </c>
      <c r="O29" s="120">
        <v>550.9001636661211</v>
      </c>
      <c r="P29" s="121">
        <f t="shared" si="2"/>
        <v>24.220183486238529</v>
      </c>
      <c r="R29" s="179"/>
      <c r="S29" s="88"/>
      <c r="V29" s="6">
        <v>120.4</v>
      </c>
      <c r="W29" s="12">
        <v>197.05400981996729</v>
      </c>
      <c r="X29" s="5">
        <v>25.5</v>
      </c>
    </row>
    <row r="30" spans="1:24" x14ac:dyDescent="0.15">
      <c r="A30" s="1">
        <v>1972</v>
      </c>
      <c r="B30" s="3">
        <v>12</v>
      </c>
      <c r="C30" s="103">
        <v>61.1</v>
      </c>
      <c r="E30" s="129">
        <v>54.5</v>
      </c>
      <c r="I30" s="5">
        <v>25.5</v>
      </c>
      <c r="K30" s="6">
        <v>13.2</v>
      </c>
      <c r="O30" s="120">
        <v>550.9001636661211</v>
      </c>
      <c r="P30" s="121">
        <f t="shared" si="2"/>
        <v>24.220183486238529</v>
      </c>
      <c r="R30" s="179"/>
      <c r="S30" s="88"/>
      <c r="V30" s="6">
        <v>120.4</v>
      </c>
      <c r="W30" s="12">
        <v>197.05400981996729</v>
      </c>
      <c r="X30" s="5">
        <v>25.5</v>
      </c>
    </row>
    <row r="31" spans="1:24" x14ac:dyDescent="0.15">
      <c r="A31" s="1">
        <v>1972</v>
      </c>
      <c r="B31" s="3">
        <v>12</v>
      </c>
      <c r="C31" s="103">
        <v>61.1</v>
      </c>
      <c r="E31" s="129">
        <v>54.5</v>
      </c>
      <c r="I31" s="5">
        <v>25.5</v>
      </c>
      <c r="K31" s="6">
        <v>13.2</v>
      </c>
      <c r="O31" s="120">
        <v>550.9001636661211</v>
      </c>
      <c r="P31" s="121">
        <f t="shared" si="2"/>
        <v>24.220183486238529</v>
      </c>
      <c r="R31" s="179"/>
      <c r="S31" s="88"/>
      <c r="V31" s="6">
        <v>120.4</v>
      </c>
      <c r="W31" s="12">
        <v>197.05400981996729</v>
      </c>
      <c r="X31" s="5">
        <v>25.5</v>
      </c>
    </row>
    <row r="32" spans="1:24" x14ac:dyDescent="0.15">
      <c r="A32" s="1">
        <v>1972</v>
      </c>
      <c r="B32" s="3">
        <v>12</v>
      </c>
      <c r="C32" s="103">
        <v>61.1</v>
      </c>
      <c r="E32" s="129">
        <v>54.6</v>
      </c>
      <c r="I32" s="5">
        <v>25.5</v>
      </c>
      <c r="K32" s="6">
        <v>13.2</v>
      </c>
      <c r="O32" s="120">
        <v>550.9001636661211</v>
      </c>
      <c r="P32" s="121">
        <f t="shared" si="2"/>
        <v>24.175824175824172</v>
      </c>
      <c r="R32" s="179"/>
      <c r="S32" s="88"/>
      <c r="V32" s="6">
        <v>120.4</v>
      </c>
      <c r="W32" s="12">
        <v>197.05400981996729</v>
      </c>
      <c r="X32" s="5">
        <v>25.5</v>
      </c>
    </row>
    <row r="33" spans="1:24" x14ac:dyDescent="0.15">
      <c r="A33" s="1">
        <v>1972</v>
      </c>
      <c r="B33" s="3">
        <v>12</v>
      </c>
      <c r="C33" s="103">
        <v>61.1</v>
      </c>
      <c r="E33" s="129">
        <v>54.9</v>
      </c>
      <c r="I33" s="5">
        <v>25.5</v>
      </c>
      <c r="K33" s="6">
        <v>13.2</v>
      </c>
      <c r="O33" s="120">
        <v>550.9001636661211</v>
      </c>
      <c r="P33" s="121">
        <f t="shared" si="2"/>
        <v>24.043715846994534</v>
      </c>
      <c r="R33" s="179"/>
      <c r="S33" s="88"/>
      <c r="V33" s="6">
        <v>120.4</v>
      </c>
      <c r="W33" s="12">
        <v>197.05400981996729</v>
      </c>
      <c r="X33" s="5">
        <v>25.5</v>
      </c>
    </row>
    <row r="34" spans="1:24" x14ac:dyDescent="0.15">
      <c r="A34" s="1">
        <v>1972</v>
      </c>
      <c r="B34" s="3">
        <v>12</v>
      </c>
      <c r="C34" s="103">
        <v>61.1</v>
      </c>
      <c r="E34" s="129">
        <v>55.6</v>
      </c>
      <c r="I34" s="5">
        <v>25.5</v>
      </c>
      <c r="K34" s="6">
        <v>13.2</v>
      </c>
      <c r="O34" s="120">
        <v>550.9001636661211</v>
      </c>
      <c r="P34" s="121">
        <f t="shared" si="2"/>
        <v>23.741007194244602</v>
      </c>
      <c r="R34" s="179"/>
      <c r="S34" s="88"/>
      <c r="V34" s="6">
        <v>120.4</v>
      </c>
      <c r="W34" s="12">
        <v>197.05400981996729</v>
      </c>
      <c r="X34" s="5">
        <v>25.5</v>
      </c>
    </row>
    <row r="35" spans="1:24" x14ac:dyDescent="0.15">
      <c r="A35" s="1">
        <v>1972</v>
      </c>
      <c r="B35" s="3">
        <v>12</v>
      </c>
      <c r="C35" s="103">
        <v>61.1</v>
      </c>
      <c r="E35" s="129">
        <v>56</v>
      </c>
      <c r="I35" s="5">
        <v>25.5</v>
      </c>
      <c r="K35" s="6">
        <v>13.2</v>
      </c>
      <c r="O35" s="120">
        <v>550.9001636661211</v>
      </c>
      <c r="P35" s="121">
        <f t="shared" si="2"/>
        <v>23.571428571428569</v>
      </c>
      <c r="R35" s="179"/>
      <c r="S35" s="88"/>
      <c r="V35" s="6">
        <v>120.4</v>
      </c>
      <c r="W35" s="12">
        <v>197.05400981996729</v>
      </c>
      <c r="X35" s="5">
        <v>25.5</v>
      </c>
    </row>
    <row r="36" spans="1:24" x14ac:dyDescent="0.15">
      <c r="A36" s="1">
        <v>1972</v>
      </c>
      <c r="B36" s="3">
        <v>12</v>
      </c>
      <c r="C36" s="103">
        <v>61.1</v>
      </c>
      <c r="E36" s="129">
        <v>56.8</v>
      </c>
      <c r="I36" s="5">
        <v>25.5</v>
      </c>
      <c r="K36" s="6">
        <v>13.2</v>
      </c>
      <c r="O36" s="120">
        <v>550.9001636661211</v>
      </c>
      <c r="P36" s="121">
        <f t="shared" si="2"/>
        <v>23.239436619718308</v>
      </c>
      <c r="R36" s="179"/>
      <c r="S36" s="88"/>
      <c r="V36" s="6">
        <v>120.4</v>
      </c>
      <c r="W36" s="12">
        <v>197.05400981996729</v>
      </c>
      <c r="X36" s="5">
        <v>25.5</v>
      </c>
    </row>
    <row r="37" spans="1:24" x14ac:dyDescent="0.15">
      <c r="A37" s="40">
        <v>1972</v>
      </c>
      <c r="B37" s="41">
        <v>12</v>
      </c>
      <c r="C37" s="104">
        <v>61.1</v>
      </c>
      <c r="D37" s="72"/>
      <c r="E37" s="145">
        <v>57.6</v>
      </c>
      <c r="F37" s="134"/>
      <c r="G37" s="158"/>
      <c r="H37" s="158"/>
      <c r="I37" s="110">
        <v>25.5</v>
      </c>
      <c r="J37" s="66"/>
      <c r="K37" s="43">
        <v>13.2</v>
      </c>
      <c r="L37" s="157"/>
      <c r="M37" s="157"/>
      <c r="N37" s="42"/>
      <c r="O37" s="168">
        <v>550.9001636661211</v>
      </c>
      <c r="P37" s="173">
        <f t="shared" si="2"/>
        <v>22.916666666666664</v>
      </c>
      <c r="Q37" s="42"/>
      <c r="R37" s="180"/>
      <c r="S37" s="91"/>
      <c r="T37" s="92"/>
      <c r="U37" s="93"/>
      <c r="V37" s="43">
        <v>120.4</v>
      </c>
      <c r="W37" s="44">
        <v>197.05400981996729</v>
      </c>
      <c r="X37" s="5">
        <v>25.5</v>
      </c>
    </row>
    <row r="38" spans="1:24" x14ac:dyDescent="0.15">
      <c r="A38" s="1">
        <v>1973</v>
      </c>
      <c r="B38" s="3">
        <v>12</v>
      </c>
      <c r="C38" s="103">
        <v>78.400000000000006</v>
      </c>
      <c r="E38" s="129">
        <v>58.3</v>
      </c>
      <c r="I38" s="5">
        <v>13.3</v>
      </c>
      <c r="K38" s="6">
        <v>19.600000000000001</v>
      </c>
      <c r="O38" s="120">
        <f>P38*I38</f>
        <v>447.13550600343063</v>
      </c>
      <c r="P38" s="121">
        <f t="shared" si="2"/>
        <v>33.619210977701549</v>
      </c>
      <c r="R38" s="179"/>
      <c r="S38" s="88"/>
      <c r="V38" s="6">
        <v>136.9</v>
      </c>
      <c r="W38" s="12">
        <f>V38/C38*100</f>
        <v>174.61734693877551</v>
      </c>
      <c r="X38" s="5">
        <v>13.3</v>
      </c>
    </row>
    <row r="39" spans="1:24" x14ac:dyDescent="0.15">
      <c r="A39" s="1">
        <v>1973</v>
      </c>
      <c r="B39" s="3">
        <v>12</v>
      </c>
      <c r="C39" s="103">
        <v>78.400000000000006</v>
      </c>
      <c r="E39" s="129">
        <v>59.3</v>
      </c>
      <c r="I39" s="5">
        <v>13.3</v>
      </c>
      <c r="K39" s="6">
        <v>19.600000000000001</v>
      </c>
      <c r="O39" s="120">
        <v>332.5</v>
      </c>
      <c r="P39" s="121">
        <f t="shared" si="2"/>
        <v>33.052276559865099</v>
      </c>
      <c r="R39" s="179"/>
      <c r="S39" s="88"/>
      <c r="V39" s="6">
        <v>136.9</v>
      </c>
      <c r="W39" s="12">
        <v>174.61734693877551</v>
      </c>
      <c r="X39" s="5">
        <v>13.3</v>
      </c>
    </row>
    <row r="40" spans="1:24" x14ac:dyDescent="0.15">
      <c r="A40" s="1">
        <v>1973</v>
      </c>
      <c r="B40" s="3">
        <v>12</v>
      </c>
      <c r="C40" s="103">
        <v>78.400000000000006</v>
      </c>
      <c r="E40" s="129">
        <v>60.8</v>
      </c>
      <c r="I40" s="5">
        <v>13.3</v>
      </c>
      <c r="K40" s="6">
        <v>19.600000000000001</v>
      </c>
      <c r="O40" s="120">
        <v>332.5</v>
      </c>
      <c r="P40" s="121">
        <f t="shared" si="2"/>
        <v>32.236842105263165</v>
      </c>
      <c r="R40" s="179"/>
      <c r="S40" s="88"/>
      <c r="V40" s="6">
        <v>136.9</v>
      </c>
      <c r="W40" s="12">
        <v>174.61734693877551</v>
      </c>
      <c r="X40" s="5">
        <v>13.3</v>
      </c>
    </row>
    <row r="41" spans="1:24" x14ac:dyDescent="0.15">
      <c r="A41" s="1">
        <v>1973</v>
      </c>
      <c r="B41" s="3">
        <v>12</v>
      </c>
      <c r="C41" s="103">
        <v>78.400000000000006</v>
      </c>
      <c r="E41" s="129">
        <v>61</v>
      </c>
      <c r="I41" s="5">
        <v>13.3</v>
      </c>
      <c r="K41" s="6">
        <v>19.600000000000001</v>
      </c>
      <c r="O41" s="120">
        <v>332.5</v>
      </c>
      <c r="P41" s="121">
        <f t="shared" si="2"/>
        <v>32.131147540983605</v>
      </c>
      <c r="R41" s="179"/>
      <c r="S41" s="88"/>
      <c r="V41" s="6">
        <v>136.9</v>
      </c>
      <c r="W41" s="12">
        <v>174.61734693877551</v>
      </c>
      <c r="X41" s="5">
        <v>13.3</v>
      </c>
    </row>
    <row r="42" spans="1:24" x14ac:dyDescent="0.15">
      <c r="A42" s="1">
        <v>1973</v>
      </c>
      <c r="B42" s="3">
        <v>12</v>
      </c>
      <c r="C42" s="103">
        <v>78.400000000000006</v>
      </c>
      <c r="E42" s="129">
        <v>61.3</v>
      </c>
      <c r="I42" s="5">
        <v>13.3</v>
      </c>
      <c r="K42" s="6">
        <v>19.600000000000001</v>
      </c>
      <c r="O42" s="120">
        <v>332.5</v>
      </c>
      <c r="P42" s="121">
        <f t="shared" si="2"/>
        <v>31.973898858075046</v>
      </c>
      <c r="R42" s="179"/>
      <c r="S42" s="88"/>
      <c r="V42" s="6">
        <v>136.9</v>
      </c>
      <c r="W42" s="12">
        <v>174.61734693877551</v>
      </c>
      <c r="X42" s="5">
        <v>13.3</v>
      </c>
    </row>
    <row r="43" spans="1:24" x14ac:dyDescent="0.15">
      <c r="A43" s="1">
        <v>1973</v>
      </c>
      <c r="B43" s="3">
        <v>12</v>
      </c>
      <c r="C43" s="103">
        <v>78.400000000000006</v>
      </c>
      <c r="E43" s="129">
        <v>62.1</v>
      </c>
      <c r="I43" s="5">
        <v>13.3</v>
      </c>
      <c r="K43" s="6">
        <v>19.600000000000001</v>
      </c>
      <c r="O43" s="120">
        <v>332.5</v>
      </c>
      <c r="P43" s="121">
        <f t="shared" si="2"/>
        <v>31.561996779388085</v>
      </c>
      <c r="R43" s="179"/>
      <c r="S43" s="88"/>
      <c r="V43" s="6">
        <v>136.9</v>
      </c>
      <c r="W43" s="12">
        <v>174.61734693877551</v>
      </c>
      <c r="X43" s="5">
        <v>13.3</v>
      </c>
    </row>
    <row r="44" spans="1:24" x14ac:dyDescent="0.15">
      <c r="A44" s="1">
        <v>1973</v>
      </c>
      <c r="B44" s="3">
        <v>12</v>
      </c>
      <c r="C44" s="103">
        <v>78.400000000000006</v>
      </c>
      <c r="E44" s="129">
        <v>62.9</v>
      </c>
      <c r="I44" s="5">
        <v>13.3</v>
      </c>
      <c r="K44" s="6">
        <v>19.600000000000001</v>
      </c>
      <c r="O44" s="120">
        <v>332.5</v>
      </c>
      <c r="P44" s="121">
        <f t="shared" si="2"/>
        <v>31.160572337042929</v>
      </c>
      <c r="R44" s="179"/>
      <c r="S44" s="88"/>
      <c r="V44" s="6">
        <v>136.9</v>
      </c>
      <c r="W44" s="12">
        <v>174.61734693877551</v>
      </c>
      <c r="X44" s="5">
        <v>13.3</v>
      </c>
    </row>
    <row r="45" spans="1:24" x14ac:dyDescent="0.15">
      <c r="A45" s="1">
        <v>1973</v>
      </c>
      <c r="B45" s="3">
        <v>12</v>
      </c>
      <c r="C45" s="103">
        <v>78.400000000000006</v>
      </c>
      <c r="E45" s="129">
        <v>64.599999999999994</v>
      </c>
      <c r="I45" s="5">
        <v>13.3</v>
      </c>
      <c r="K45" s="6">
        <v>19.600000000000001</v>
      </c>
      <c r="O45" s="120">
        <v>332.5</v>
      </c>
      <c r="P45" s="121">
        <f t="shared" si="2"/>
        <v>30.340557275541801</v>
      </c>
      <c r="R45" s="179"/>
      <c r="S45" s="88"/>
      <c r="V45" s="6">
        <v>136.9</v>
      </c>
      <c r="W45" s="12">
        <v>174.61734693877551</v>
      </c>
      <c r="X45" s="5">
        <v>13.3</v>
      </c>
    </row>
    <row r="46" spans="1:24" x14ac:dyDescent="0.15">
      <c r="A46" s="1">
        <v>1973</v>
      </c>
      <c r="B46" s="3">
        <v>12</v>
      </c>
      <c r="C46" s="103">
        <v>78.400000000000006</v>
      </c>
      <c r="E46" s="129">
        <v>65.900000000000006</v>
      </c>
      <c r="I46" s="5">
        <v>13.3</v>
      </c>
      <c r="K46" s="6">
        <v>19.600000000000001</v>
      </c>
      <c r="O46" s="120">
        <v>332.5</v>
      </c>
      <c r="P46" s="121">
        <f t="shared" si="2"/>
        <v>29.742033383915022</v>
      </c>
      <c r="R46" s="179"/>
      <c r="S46" s="88"/>
      <c r="V46" s="6">
        <v>136.9</v>
      </c>
      <c r="W46" s="12">
        <v>174.61734693877551</v>
      </c>
      <c r="X46" s="5">
        <v>13.3</v>
      </c>
    </row>
    <row r="47" spans="1:24" x14ac:dyDescent="0.15">
      <c r="A47" s="1">
        <v>1973</v>
      </c>
      <c r="B47" s="3">
        <v>12</v>
      </c>
      <c r="C47" s="103">
        <v>78.400000000000006</v>
      </c>
      <c r="E47" s="129">
        <v>67</v>
      </c>
      <c r="I47" s="5">
        <v>13.3</v>
      </c>
      <c r="K47" s="6">
        <v>19.600000000000001</v>
      </c>
      <c r="O47" s="120">
        <v>332.5</v>
      </c>
      <c r="P47" s="121">
        <f t="shared" si="2"/>
        <v>29.253731343283583</v>
      </c>
      <c r="R47" s="179"/>
      <c r="S47" s="88"/>
      <c r="V47" s="6">
        <v>136.9</v>
      </c>
      <c r="W47" s="12">
        <v>174.61734693877551</v>
      </c>
      <c r="X47" s="5">
        <v>13.3</v>
      </c>
    </row>
    <row r="48" spans="1:24" x14ac:dyDescent="0.15">
      <c r="A48" s="1">
        <v>1973</v>
      </c>
      <c r="B48" s="3">
        <v>12</v>
      </c>
      <c r="C48" s="103">
        <v>78.400000000000006</v>
      </c>
      <c r="E48" s="129">
        <v>68.900000000000006</v>
      </c>
      <c r="I48" s="5">
        <v>13.3</v>
      </c>
      <c r="K48" s="6">
        <v>19.600000000000001</v>
      </c>
      <c r="O48" s="120">
        <v>332.5</v>
      </c>
      <c r="P48" s="121">
        <f t="shared" si="2"/>
        <v>28.44702467343977</v>
      </c>
      <c r="R48" s="179"/>
      <c r="S48" s="88"/>
      <c r="V48" s="6">
        <v>136.9</v>
      </c>
      <c r="W48" s="12">
        <v>174.61734693877551</v>
      </c>
      <c r="X48" s="5">
        <v>13.3</v>
      </c>
    </row>
    <row r="49" spans="1:24" x14ac:dyDescent="0.15">
      <c r="A49" s="40">
        <v>1973</v>
      </c>
      <c r="B49" s="41">
        <v>12</v>
      </c>
      <c r="C49" s="104">
        <v>78.400000000000006</v>
      </c>
      <c r="D49" s="72"/>
      <c r="E49" s="145">
        <v>74</v>
      </c>
      <c r="F49" s="134"/>
      <c r="G49" s="158"/>
      <c r="H49" s="158"/>
      <c r="I49" s="110">
        <v>13.3</v>
      </c>
      <c r="J49" s="66"/>
      <c r="K49" s="43">
        <v>19.600000000000001</v>
      </c>
      <c r="L49" s="157"/>
      <c r="M49" s="157"/>
      <c r="N49" s="42"/>
      <c r="O49" s="168">
        <v>332.5</v>
      </c>
      <c r="P49" s="173">
        <f t="shared" si="2"/>
        <v>26.486486486486488</v>
      </c>
      <c r="Q49" s="42"/>
      <c r="R49" s="180"/>
      <c r="S49" s="91"/>
      <c r="T49" s="92"/>
      <c r="U49" s="93"/>
      <c r="V49" s="43">
        <v>136.9</v>
      </c>
      <c r="W49" s="44">
        <v>174.61734693877551</v>
      </c>
      <c r="X49" s="5">
        <v>13.3</v>
      </c>
    </row>
    <row r="50" spans="1:24" x14ac:dyDescent="0.15">
      <c r="A50" s="1">
        <v>1974</v>
      </c>
      <c r="B50" s="3">
        <v>12</v>
      </c>
      <c r="C50" s="103">
        <v>88.6</v>
      </c>
      <c r="E50" s="129">
        <v>77.7</v>
      </c>
      <c r="I50" s="5">
        <v>13</v>
      </c>
      <c r="K50" s="6">
        <v>18.100000000000001</v>
      </c>
      <c r="O50" s="120">
        <f>P50*I50</f>
        <v>302.8314028314029</v>
      </c>
      <c r="P50" s="121">
        <f t="shared" si="2"/>
        <v>23.294723294723298</v>
      </c>
      <c r="R50" s="179"/>
      <c r="S50" s="88"/>
      <c r="V50" s="6">
        <v>146.80000000000001</v>
      </c>
      <c r="W50" s="12">
        <f>V50/C50*100</f>
        <v>165.68848758465015</v>
      </c>
      <c r="X50" s="5">
        <v>13</v>
      </c>
    </row>
    <row r="51" spans="1:24" x14ac:dyDescent="0.15">
      <c r="A51" s="1">
        <v>1974</v>
      </c>
      <c r="B51" s="3">
        <v>12</v>
      </c>
      <c r="C51" s="103">
        <v>88.6</v>
      </c>
      <c r="E51" s="129">
        <v>79.400000000000006</v>
      </c>
      <c r="I51" s="5">
        <v>13</v>
      </c>
      <c r="K51" s="6">
        <v>18.100000000000001</v>
      </c>
      <c r="O51" s="120">
        <v>265.5756207674944</v>
      </c>
      <c r="P51" s="121">
        <f t="shared" si="2"/>
        <v>22.795969773299749</v>
      </c>
      <c r="R51" s="179"/>
      <c r="S51" s="88"/>
      <c r="V51" s="6">
        <v>146.80000000000001</v>
      </c>
      <c r="W51" s="12">
        <v>165.68848758465015</v>
      </c>
      <c r="X51" s="5">
        <v>13</v>
      </c>
    </row>
    <row r="52" spans="1:24" x14ac:dyDescent="0.15">
      <c r="A52" s="1">
        <v>1974</v>
      </c>
      <c r="B52" s="3">
        <v>12</v>
      </c>
      <c r="C52" s="103">
        <v>88.6</v>
      </c>
      <c r="E52" s="129">
        <v>79.8</v>
      </c>
      <c r="I52" s="5">
        <v>13</v>
      </c>
      <c r="K52" s="6">
        <v>18.100000000000001</v>
      </c>
      <c r="O52" s="120">
        <v>265.5756207674944</v>
      </c>
      <c r="P52" s="121">
        <f t="shared" si="2"/>
        <v>22.681704260651632</v>
      </c>
      <c r="R52" s="179"/>
      <c r="S52" s="88"/>
      <c r="V52" s="6">
        <v>146.80000000000001</v>
      </c>
      <c r="W52" s="12">
        <v>165.68848758465015</v>
      </c>
      <c r="X52" s="5">
        <v>13</v>
      </c>
    </row>
    <row r="53" spans="1:24" x14ac:dyDescent="0.15">
      <c r="A53" s="1">
        <v>1974</v>
      </c>
      <c r="B53" s="3">
        <v>12</v>
      </c>
      <c r="C53" s="103">
        <v>88.6</v>
      </c>
      <c r="E53" s="129">
        <v>80.400000000000006</v>
      </c>
      <c r="I53" s="5">
        <v>13</v>
      </c>
      <c r="K53" s="6">
        <v>18.100000000000001</v>
      </c>
      <c r="O53" s="120">
        <v>265.5756207674944</v>
      </c>
      <c r="P53" s="121">
        <f t="shared" si="2"/>
        <v>22.512437810945272</v>
      </c>
      <c r="R53" s="179"/>
      <c r="S53" s="88"/>
      <c r="V53" s="6">
        <v>146.80000000000001</v>
      </c>
      <c r="W53" s="12">
        <v>165.68848758465015</v>
      </c>
      <c r="X53" s="5">
        <v>13</v>
      </c>
    </row>
    <row r="54" spans="1:24" x14ac:dyDescent="0.15">
      <c r="A54" s="1">
        <v>1974</v>
      </c>
      <c r="B54" s="3">
        <v>12</v>
      </c>
      <c r="C54" s="103">
        <v>88.6</v>
      </c>
      <c r="E54" s="129">
        <v>80.7</v>
      </c>
      <c r="I54" s="5">
        <v>13</v>
      </c>
      <c r="K54" s="6">
        <v>18.100000000000001</v>
      </c>
      <c r="O54" s="120">
        <v>265.5756207674944</v>
      </c>
      <c r="P54" s="121">
        <f t="shared" si="2"/>
        <v>22.428748451053284</v>
      </c>
      <c r="R54" s="179"/>
      <c r="S54" s="88"/>
      <c r="V54" s="6">
        <v>146.80000000000001</v>
      </c>
      <c r="W54" s="12">
        <v>165.68848758465015</v>
      </c>
      <c r="X54" s="5">
        <v>13</v>
      </c>
    </row>
    <row r="55" spans="1:24" x14ac:dyDescent="0.15">
      <c r="A55" s="1">
        <v>1974</v>
      </c>
      <c r="B55" s="3">
        <v>12</v>
      </c>
      <c r="C55" s="103">
        <v>88.6</v>
      </c>
      <c r="E55" s="129">
        <v>81.599999999999994</v>
      </c>
      <c r="I55" s="5">
        <v>13</v>
      </c>
      <c r="K55" s="6">
        <v>18.100000000000001</v>
      </c>
      <c r="O55" s="120">
        <v>265.5756207674944</v>
      </c>
      <c r="P55" s="121">
        <f t="shared" si="2"/>
        <v>22.181372549019613</v>
      </c>
      <c r="R55" s="179"/>
      <c r="S55" s="88"/>
      <c r="V55" s="6">
        <v>146.80000000000001</v>
      </c>
      <c r="W55" s="12">
        <v>165.68848758465015</v>
      </c>
      <c r="X55" s="5">
        <v>13</v>
      </c>
    </row>
    <row r="56" spans="1:24" x14ac:dyDescent="0.15">
      <c r="A56" s="1">
        <v>1974</v>
      </c>
      <c r="B56" s="3">
        <v>12</v>
      </c>
      <c r="C56" s="103">
        <v>88.6</v>
      </c>
      <c r="E56" s="129">
        <v>82.2</v>
      </c>
      <c r="I56" s="5">
        <v>13</v>
      </c>
      <c r="K56" s="6">
        <v>18.100000000000001</v>
      </c>
      <c r="O56" s="120">
        <v>265.5756207674944</v>
      </c>
      <c r="P56" s="121">
        <f t="shared" si="2"/>
        <v>22.019464720194648</v>
      </c>
      <c r="R56" s="179"/>
      <c r="S56" s="88"/>
      <c r="V56" s="6">
        <v>146.80000000000001</v>
      </c>
      <c r="W56" s="12">
        <v>165.68848758465015</v>
      </c>
      <c r="X56" s="5">
        <v>13</v>
      </c>
    </row>
    <row r="57" spans="1:24" x14ac:dyDescent="0.15">
      <c r="A57" s="1">
        <v>1974</v>
      </c>
      <c r="B57" s="3">
        <v>12</v>
      </c>
      <c r="C57" s="103">
        <v>88.6</v>
      </c>
      <c r="E57" s="129">
        <v>82.5</v>
      </c>
      <c r="I57" s="5">
        <v>13</v>
      </c>
      <c r="K57" s="6">
        <v>18.100000000000001</v>
      </c>
      <c r="O57" s="120">
        <v>265.5756207674944</v>
      </c>
      <c r="P57" s="121">
        <f t="shared" si="2"/>
        <v>21.939393939393941</v>
      </c>
      <c r="R57" s="179"/>
      <c r="S57" s="88"/>
      <c r="V57" s="6">
        <v>146.80000000000001</v>
      </c>
      <c r="W57" s="12">
        <v>165.68848758465015</v>
      </c>
      <c r="X57" s="5">
        <v>13</v>
      </c>
    </row>
    <row r="58" spans="1:24" x14ac:dyDescent="0.15">
      <c r="A58" s="1">
        <v>1974</v>
      </c>
      <c r="B58" s="3">
        <v>12</v>
      </c>
      <c r="C58" s="103">
        <v>88.6</v>
      </c>
      <c r="E58" s="129">
        <v>82.5</v>
      </c>
      <c r="I58" s="5">
        <v>13</v>
      </c>
      <c r="K58" s="6">
        <v>18.100000000000001</v>
      </c>
      <c r="O58" s="120">
        <v>265.5756207674944</v>
      </c>
      <c r="P58" s="121">
        <f t="shared" si="2"/>
        <v>21.939393939393941</v>
      </c>
      <c r="R58" s="179"/>
      <c r="S58" s="88"/>
      <c r="V58" s="6">
        <v>146.80000000000001</v>
      </c>
      <c r="W58" s="12">
        <v>165.68848758465015</v>
      </c>
      <c r="X58" s="5">
        <v>13</v>
      </c>
    </row>
    <row r="59" spans="1:24" x14ac:dyDescent="0.15">
      <c r="A59" s="1">
        <v>1974</v>
      </c>
      <c r="B59" s="3">
        <v>12</v>
      </c>
      <c r="C59" s="103">
        <v>88.6</v>
      </c>
      <c r="E59" s="129">
        <v>83</v>
      </c>
      <c r="I59" s="5">
        <v>13</v>
      </c>
      <c r="K59" s="6">
        <v>18.100000000000001</v>
      </c>
      <c r="O59" s="120">
        <v>265.5756207674944</v>
      </c>
      <c r="P59" s="121">
        <f t="shared" si="2"/>
        <v>21.807228915662652</v>
      </c>
      <c r="R59" s="179"/>
      <c r="S59" s="88"/>
      <c r="V59" s="6">
        <v>146.80000000000001</v>
      </c>
      <c r="W59" s="12">
        <v>165.68848758465015</v>
      </c>
      <c r="X59" s="5">
        <v>13</v>
      </c>
    </row>
    <row r="60" spans="1:24" x14ac:dyDescent="0.15">
      <c r="A60" s="1">
        <v>1974</v>
      </c>
      <c r="B60" s="3">
        <v>12</v>
      </c>
      <c r="C60" s="103">
        <v>88.6</v>
      </c>
      <c r="E60" s="129">
        <v>83.3</v>
      </c>
      <c r="I60" s="5">
        <v>13</v>
      </c>
      <c r="K60" s="6">
        <v>18.100000000000001</v>
      </c>
      <c r="O60" s="120">
        <v>265.5756207674944</v>
      </c>
      <c r="P60" s="121">
        <f t="shared" si="2"/>
        <v>21.72869147659064</v>
      </c>
      <c r="R60" s="179"/>
      <c r="S60" s="88"/>
      <c r="V60" s="6">
        <v>146.80000000000001</v>
      </c>
      <c r="W60" s="12">
        <v>165.68848758465015</v>
      </c>
      <c r="X60" s="5">
        <v>13</v>
      </c>
    </row>
    <row r="61" spans="1:24" x14ac:dyDescent="0.15">
      <c r="A61" s="40">
        <v>1974</v>
      </c>
      <c r="B61" s="41">
        <v>12</v>
      </c>
      <c r="C61" s="104">
        <v>88.6</v>
      </c>
      <c r="D61" s="72"/>
      <c r="E61" s="145">
        <v>83.5</v>
      </c>
      <c r="F61" s="134"/>
      <c r="G61" s="158"/>
      <c r="H61" s="158"/>
      <c r="I61" s="110">
        <v>13</v>
      </c>
      <c r="J61" s="66"/>
      <c r="K61" s="43">
        <v>18.100000000000001</v>
      </c>
      <c r="L61" s="157"/>
      <c r="M61" s="157"/>
      <c r="N61" s="42"/>
      <c r="O61" s="168">
        <v>265.5756207674944</v>
      </c>
      <c r="P61" s="173">
        <f t="shared" si="2"/>
        <v>21.676646706586826</v>
      </c>
      <c r="Q61" s="42"/>
      <c r="R61" s="180"/>
      <c r="S61" s="91"/>
      <c r="T61" s="92"/>
      <c r="U61" s="93"/>
      <c r="V61" s="43">
        <v>146.80000000000001</v>
      </c>
      <c r="W61" s="44">
        <v>165.68848758465015</v>
      </c>
      <c r="X61" s="5">
        <v>13</v>
      </c>
    </row>
    <row r="62" spans="1:24" x14ac:dyDescent="0.15">
      <c r="A62" s="1">
        <v>1975</v>
      </c>
      <c r="B62" s="3">
        <v>12</v>
      </c>
      <c r="C62" s="103">
        <v>89.9</v>
      </c>
      <c r="E62" s="129">
        <v>83.3</v>
      </c>
      <c r="I62" s="5">
        <v>27</v>
      </c>
      <c r="K62" s="6">
        <v>10.3</v>
      </c>
      <c r="O62" s="120">
        <f>P62*I62</f>
        <v>333.85354141656666</v>
      </c>
      <c r="P62" s="121">
        <f t="shared" si="2"/>
        <v>12.364945978391358</v>
      </c>
      <c r="R62" s="179"/>
      <c r="S62" s="88"/>
      <c r="V62" s="6">
        <v>146.4</v>
      </c>
      <c r="W62" s="12">
        <f>V62/C62*100</f>
        <v>162.84760845383758</v>
      </c>
      <c r="X62" s="5">
        <v>27</v>
      </c>
    </row>
    <row r="63" spans="1:24" x14ac:dyDescent="0.15">
      <c r="A63" s="1">
        <v>1975</v>
      </c>
      <c r="B63" s="3">
        <v>12</v>
      </c>
      <c r="C63" s="103">
        <v>89.9</v>
      </c>
      <c r="E63" s="129">
        <v>83.2</v>
      </c>
      <c r="I63" s="5">
        <v>27</v>
      </c>
      <c r="K63" s="6">
        <v>10.3</v>
      </c>
      <c r="O63" s="120">
        <v>309.34371523915462</v>
      </c>
      <c r="P63" s="121">
        <f t="shared" si="2"/>
        <v>12.379807692307693</v>
      </c>
      <c r="R63" s="179"/>
      <c r="S63" s="88"/>
      <c r="V63" s="6">
        <v>146.4</v>
      </c>
      <c r="W63" s="12">
        <v>162.84760845383758</v>
      </c>
      <c r="X63" s="5">
        <v>27</v>
      </c>
    </row>
    <row r="64" spans="1:24" x14ac:dyDescent="0.15">
      <c r="A64" s="1">
        <v>1975</v>
      </c>
      <c r="B64" s="3">
        <v>12</v>
      </c>
      <c r="C64" s="103">
        <v>89.9</v>
      </c>
      <c r="E64" s="129">
        <v>83.2</v>
      </c>
      <c r="I64" s="5">
        <v>27</v>
      </c>
      <c r="K64" s="6">
        <v>10.3</v>
      </c>
      <c r="O64" s="120">
        <v>309.34371523915462</v>
      </c>
      <c r="P64" s="121">
        <f t="shared" si="2"/>
        <v>12.379807692307693</v>
      </c>
      <c r="R64" s="179"/>
      <c r="S64" s="88"/>
      <c r="V64" s="6">
        <v>146.4</v>
      </c>
      <c r="W64" s="12">
        <v>162.84760845383758</v>
      </c>
      <c r="X64" s="5">
        <v>27</v>
      </c>
    </row>
    <row r="65" spans="1:24" x14ac:dyDescent="0.15">
      <c r="A65" s="1">
        <v>1975</v>
      </c>
      <c r="B65" s="3">
        <v>12</v>
      </c>
      <c r="C65" s="103">
        <v>89.9</v>
      </c>
      <c r="E65" s="129">
        <v>83.2</v>
      </c>
      <c r="I65" s="5">
        <v>27</v>
      </c>
      <c r="K65" s="6">
        <v>10.3</v>
      </c>
      <c r="O65" s="120">
        <v>309.34371523915462</v>
      </c>
      <c r="P65" s="121">
        <f t="shared" si="2"/>
        <v>12.379807692307693</v>
      </c>
      <c r="R65" s="179"/>
      <c r="S65" s="88"/>
      <c r="V65" s="6">
        <v>146.4</v>
      </c>
      <c r="W65" s="12">
        <v>162.84760845383758</v>
      </c>
      <c r="X65" s="5">
        <v>27</v>
      </c>
    </row>
    <row r="66" spans="1:24" x14ac:dyDescent="0.15">
      <c r="A66" s="1">
        <v>1975</v>
      </c>
      <c r="B66" s="3">
        <v>12</v>
      </c>
      <c r="C66" s="103">
        <v>89.9</v>
      </c>
      <c r="E66" s="129">
        <v>83.2</v>
      </c>
      <c r="I66" s="5">
        <v>27</v>
      </c>
      <c r="K66" s="6">
        <v>10.3</v>
      </c>
      <c r="O66" s="120">
        <v>309.34371523915462</v>
      </c>
      <c r="P66" s="121">
        <f t="shared" si="2"/>
        <v>12.379807692307693</v>
      </c>
      <c r="R66" s="179"/>
      <c r="S66" s="88"/>
      <c r="V66" s="6">
        <v>146.4</v>
      </c>
      <c r="W66" s="12">
        <v>162.84760845383758</v>
      </c>
      <c r="X66" s="5">
        <v>27</v>
      </c>
    </row>
    <row r="67" spans="1:24" x14ac:dyDescent="0.15">
      <c r="A67" s="1">
        <v>1975</v>
      </c>
      <c r="B67" s="3">
        <v>12</v>
      </c>
      <c r="C67" s="103">
        <v>89.9</v>
      </c>
      <c r="E67" s="129">
        <v>83.1</v>
      </c>
      <c r="I67" s="5">
        <v>27</v>
      </c>
      <c r="K67" s="6">
        <v>10.3</v>
      </c>
      <c r="O67" s="120">
        <v>309.34371523915462</v>
      </c>
      <c r="P67" s="121">
        <f t="shared" si="2"/>
        <v>12.394705174488569</v>
      </c>
      <c r="R67" s="179"/>
      <c r="S67" s="88"/>
      <c r="V67" s="6">
        <v>146.4</v>
      </c>
      <c r="W67" s="12">
        <v>162.84760845383758</v>
      </c>
      <c r="X67" s="5">
        <v>27</v>
      </c>
    </row>
    <row r="68" spans="1:24" x14ac:dyDescent="0.15">
      <c r="A68" s="1">
        <v>1975</v>
      </c>
      <c r="B68" s="3">
        <v>12</v>
      </c>
      <c r="C68" s="103">
        <v>89.9</v>
      </c>
      <c r="E68" s="129">
        <v>83.2</v>
      </c>
      <c r="I68" s="5">
        <v>27</v>
      </c>
      <c r="K68" s="6">
        <v>10.3</v>
      </c>
      <c r="O68" s="120">
        <v>309.34371523915462</v>
      </c>
      <c r="P68" s="121">
        <f t="shared" si="2"/>
        <v>12.379807692307693</v>
      </c>
      <c r="R68" s="179"/>
      <c r="S68" s="88"/>
      <c r="V68" s="6">
        <v>146.4</v>
      </c>
      <c r="W68" s="12">
        <v>162.84760845383758</v>
      </c>
      <c r="X68" s="5">
        <v>27</v>
      </c>
    </row>
    <row r="69" spans="1:24" x14ac:dyDescent="0.15">
      <c r="A69" s="1">
        <v>1975</v>
      </c>
      <c r="B69" s="3">
        <v>12</v>
      </c>
      <c r="C69" s="103">
        <v>89.9</v>
      </c>
      <c r="E69" s="129">
        <v>83.5</v>
      </c>
      <c r="I69" s="5">
        <v>27</v>
      </c>
      <c r="K69" s="6">
        <v>10.3</v>
      </c>
      <c r="O69" s="120">
        <v>309.34371523915462</v>
      </c>
      <c r="P69" s="121">
        <f t="shared" si="2"/>
        <v>12.335329341317367</v>
      </c>
      <c r="R69" s="179"/>
      <c r="S69" s="88"/>
      <c r="V69" s="6">
        <v>146.4</v>
      </c>
      <c r="W69" s="12">
        <v>162.84760845383758</v>
      </c>
      <c r="X69" s="5">
        <v>27</v>
      </c>
    </row>
    <row r="70" spans="1:24" x14ac:dyDescent="0.15">
      <c r="A70" s="1">
        <v>1975</v>
      </c>
      <c r="B70" s="3">
        <v>12</v>
      </c>
      <c r="C70" s="103">
        <v>89.9</v>
      </c>
      <c r="E70" s="129">
        <v>83.9</v>
      </c>
      <c r="I70" s="5">
        <v>27</v>
      </c>
      <c r="K70" s="6">
        <v>10.3</v>
      </c>
      <c r="O70" s="120">
        <v>309.34371523915462</v>
      </c>
      <c r="P70" s="121">
        <f t="shared" si="2"/>
        <v>12.276519666269369</v>
      </c>
      <c r="R70" s="179"/>
      <c r="S70" s="88"/>
      <c r="V70" s="6">
        <v>146.4</v>
      </c>
      <c r="W70" s="12">
        <v>162.84760845383758</v>
      </c>
      <c r="X70" s="5">
        <v>27</v>
      </c>
    </row>
    <row r="71" spans="1:24" x14ac:dyDescent="0.15">
      <c r="A71" s="1">
        <v>1975</v>
      </c>
      <c r="B71" s="3">
        <v>12</v>
      </c>
      <c r="C71" s="103">
        <v>89.9</v>
      </c>
      <c r="E71" s="129">
        <v>84.3</v>
      </c>
      <c r="I71" s="5">
        <v>27</v>
      </c>
      <c r="K71" s="6">
        <v>10.3</v>
      </c>
      <c r="O71" s="120">
        <v>309.34371523915462</v>
      </c>
      <c r="P71" s="121">
        <f t="shared" si="2"/>
        <v>12.218268090154211</v>
      </c>
      <c r="R71" s="179"/>
      <c r="S71" s="88"/>
      <c r="V71" s="6">
        <v>146.4</v>
      </c>
      <c r="W71" s="12">
        <v>162.84760845383758</v>
      </c>
      <c r="X71" s="5">
        <v>27</v>
      </c>
    </row>
    <row r="72" spans="1:24" x14ac:dyDescent="0.15">
      <c r="A72" s="1">
        <v>1975</v>
      </c>
      <c r="B72" s="3">
        <v>12</v>
      </c>
      <c r="C72" s="103">
        <v>89.9</v>
      </c>
      <c r="E72" s="129">
        <v>84.3</v>
      </c>
      <c r="I72" s="5">
        <v>27</v>
      </c>
      <c r="K72" s="6">
        <v>10.3</v>
      </c>
      <c r="O72" s="120">
        <v>309.34371523915462</v>
      </c>
      <c r="P72" s="121">
        <f t="shared" si="2"/>
        <v>12.218268090154211</v>
      </c>
      <c r="R72" s="179"/>
      <c r="S72" s="88"/>
      <c r="V72" s="6">
        <v>146.4</v>
      </c>
      <c r="W72" s="12">
        <v>162.84760845383758</v>
      </c>
      <c r="X72" s="5">
        <v>27</v>
      </c>
    </row>
    <row r="73" spans="1:24" x14ac:dyDescent="0.15">
      <c r="A73" s="40">
        <v>1975</v>
      </c>
      <c r="B73" s="41">
        <v>12</v>
      </c>
      <c r="C73" s="104">
        <v>89.9</v>
      </c>
      <c r="D73" s="72"/>
      <c r="E73" s="145">
        <v>84.8</v>
      </c>
      <c r="F73" s="134"/>
      <c r="G73" s="158"/>
      <c r="H73" s="158"/>
      <c r="I73" s="110">
        <v>27</v>
      </c>
      <c r="J73" s="66"/>
      <c r="K73" s="43">
        <v>10.3</v>
      </c>
      <c r="L73" s="157"/>
      <c r="M73" s="157"/>
      <c r="N73" s="42"/>
      <c r="O73" s="168">
        <v>309.34371523915462</v>
      </c>
      <c r="P73" s="173">
        <f t="shared" si="2"/>
        <v>12.146226415094342</v>
      </c>
      <c r="Q73" s="42"/>
      <c r="R73" s="180"/>
      <c r="S73" s="91"/>
      <c r="T73" s="92"/>
      <c r="U73" s="93"/>
      <c r="V73" s="43">
        <v>146.4</v>
      </c>
      <c r="W73" s="44">
        <v>162.84760845383758</v>
      </c>
      <c r="X73" s="5">
        <v>27</v>
      </c>
    </row>
    <row r="74" spans="1:24" x14ac:dyDescent="0.15">
      <c r="A74" s="1">
        <v>1976</v>
      </c>
      <c r="B74" s="3">
        <v>12</v>
      </c>
      <c r="C74" s="103">
        <v>96</v>
      </c>
      <c r="E74" s="129">
        <v>85.6</v>
      </c>
      <c r="I74" s="5">
        <v>46.3</v>
      </c>
      <c r="K74" s="6">
        <v>7.2</v>
      </c>
      <c r="O74" s="120">
        <f>P74*I74</f>
        <v>389.43925233644865</v>
      </c>
      <c r="P74" s="121">
        <f t="shared" si="2"/>
        <v>8.4112149532710294</v>
      </c>
      <c r="R74" s="179"/>
      <c r="S74" s="88"/>
      <c r="V74" s="6">
        <v>145.1</v>
      </c>
      <c r="W74" s="12">
        <f>V74/C74*100</f>
        <v>151.14583333333334</v>
      </c>
      <c r="X74" s="5">
        <v>46.3</v>
      </c>
    </row>
    <row r="75" spans="1:24" x14ac:dyDescent="0.15">
      <c r="A75" s="1">
        <v>1976</v>
      </c>
      <c r="B75" s="3">
        <v>12</v>
      </c>
      <c r="C75" s="103">
        <v>96</v>
      </c>
      <c r="E75" s="129">
        <v>86</v>
      </c>
      <c r="I75" s="5">
        <v>46.3</v>
      </c>
      <c r="K75" s="6">
        <v>7.2</v>
      </c>
      <c r="O75" s="120">
        <v>347.25</v>
      </c>
      <c r="P75" s="121">
        <f t="shared" si="2"/>
        <v>8.3720930232558146</v>
      </c>
      <c r="R75" s="179"/>
      <c r="S75" s="88"/>
      <c r="V75" s="6">
        <v>145.1</v>
      </c>
      <c r="W75" s="12">
        <v>151.14583333333334</v>
      </c>
      <c r="X75" s="5">
        <v>46.3</v>
      </c>
    </row>
    <row r="76" spans="1:24" x14ac:dyDescent="0.15">
      <c r="A76" s="1">
        <v>1976</v>
      </c>
      <c r="B76" s="3">
        <v>12</v>
      </c>
      <c r="C76" s="103">
        <v>96</v>
      </c>
      <c r="E76" s="129">
        <v>86.6</v>
      </c>
      <c r="I76" s="5">
        <v>46.3</v>
      </c>
      <c r="K76" s="6">
        <v>7.2</v>
      </c>
      <c r="O76" s="120">
        <v>347.25</v>
      </c>
      <c r="P76" s="121">
        <f t="shared" si="2"/>
        <v>8.3140877598152425</v>
      </c>
      <c r="R76" s="179"/>
      <c r="S76" s="88"/>
      <c r="V76" s="6">
        <v>145.1</v>
      </c>
      <c r="W76" s="12">
        <v>151.14583333333334</v>
      </c>
      <c r="X76" s="5">
        <v>46.3</v>
      </c>
    </row>
    <row r="77" spans="1:24" x14ac:dyDescent="0.15">
      <c r="A77" s="1">
        <v>1976</v>
      </c>
      <c r="B77" s="3">
        <v>12</v>
      </c>
      <c r="C77" s="103">
        <v>96</v>
      </c>
      <c r="E77" s="129">
        <v>87</v>
      </c>
      <c r="I77" s="5">
        <v>46.3</v>
      </c>
      <c r="K77" s="6">
        <v>7.2</v>
      </c>
      <c r="O77" s="120">
        <v>347.25</v>
      </c>
      <c r="P77" s="121">
        <f t="shared" si="2"/>
        <v>8.2758620689655178</v>
      </c>
      <c r="R77" s="179"/>
      <c r="S77" s="88"/>
      <c r="V77" s="6">
        <v>145.1</v>
      </c>
      <c r="W77" s="12">
        <v>151.14583333333334</v>
      </c>
      <c r="X77" s="5">
        <v>46.3</v>
      </c>
    </row>
    <row r="78" spans="1:24" x14ac:dyDescent="0.15">
      <c r="A78" s="1">
        <v>1976</v>
      </c>
      <c r="B78" s="3">
        <v>12</v>
      </c>
      <c r="C78" s="103">
        <v>96</v>
      </c>
      <c r="E78" s="129">
        <v>87.2</v>
      </c>
      <c r="I78" s="5">
        <v>46.3</v>
      </c>
      <c r="K78" s="6">
        <v>7.2</v>
      </c>
      <c r="O78" s="120">
        <v>347.25</v>
      </c>
      <c r="P78" s="121">
        <f t="shared" ref="P78:P141" si="3">K78/E78*100</f>
        <v>8.2568807339449553</v>
      </c>
      <c r="R78" s="179"/>
      <c r="S78" s="88"/>
      <c r="V78" s="6">
        <v>145.1</v>
      </c>
      <c r="W78" s="12">
        <v>151.14583333333334</v>
      </c>
      <c r="X78" s="5">
        <v>46.3</v>
      </c>
    </row>
    <row r="79" spans="1:24" x14ac:dyDescent="0.15">
      <c r="A79" s="1">
        <v>1976</v>
      </c>
      <c r="B79" s="3">
        <v>12</v>
      </c>
      <c r="C79" s="103">
        <v>96</v>
      </c>
      <c r="E79" s="129">
        <v>87.5</v>
      </c>
      <c r="I79" s="5">
        <v>46.3</v>
      </c>
      <c r="K79" s="6">
        <v>7.2</v>
      </c>
      <c r="O79" s="120">
        <v>347.25</v>
      </c>
      <c r="P79" s="121">
        <f t="shared" si="3"/>
        <v>8.2285714285714278</v>
      </c>
      <c r="R79" s="179"/>
      <c r="S79" s="88"/>
      <c r="V79" s="6">
        <v>145.1</v>
      </c>
      <c r="W79" s="12">
        <v>151.14583333333334</v>
      </c>
      <c r="X79" s="5">
        <v>46.3</v>
      </c>
    </row>
    <row r="80" spans="1:24" x14ac:dyDescent="0.15">
      <c r="A80" s="1">
        <v>1976</v>
      </c>
      <c r="B80" s="3">
        <v>12</v>
      </c>
      <c r="C80" s="103">
        <v>96</v>
      </c>
      <c r="E80" s="129">
        <v>88.6</v>
      </c>
      <c r="I80" s="5">
        <v>46.3</v>
      </c>
      <c r="K80" s="6">
        <v>7.2</v>
      </c>
      <c r="O80" s="120">
        <v>347.25</v>
      </c>
      <c r="P80" s="121">
        <f t="shared" si="3"/>
        <v>8.1264108352144486</v>
      </c>
      <c r="R80" s="179"/>
      <c r="S80" s="88"/>
      <c r="V80" s="6">
        <v>145.1</v>
      </c>
      <c r="W80" s="12">
        <v>151.14583333333334</v>
      </c>
      <c r="X80" s="5">
        <v>46.3</v>
      </c>
    </row>
    <row r="81" spans="1:24" x14ac:dyDescent="0.15">
      <c r="A81" s="1">
        <v>1976</v>
      </c>
      <c r="B81" s="3">
        <v>12</v>
      </c>
      <c r="C81" s="103">
        <v>96</v>
      </c>
      <c r="E81" s="129">
        <v>89.5</v>
      </c>
      <c r="I81" s="5">
        <v>46.3</v>
      </c>
      <c r="K81" s="6">
        <v>7.2</v>
      </c>
      <c r="O81" s="120">
        <v>347.25</v>
      </c>
      <c r="P81" s="121">
        <f t="shared" si="3"/>
        <v>8.044692737430168</v>
      </c>
      <c r="R81" s="179"/>
      <c r="S81" s="88"/>
      <c r="V81" s="6">
        <v>145.1</v>
      </c>
      <c r="W81" s="12">
        <v>151.14583333333334</v>
      </c>
      <c r="X81" s="5">
        <v>46.3</v>
      </c>
    </row>
    <row r="82" spans="1:24" x14ac:dyDescent="0.15">
      <c r="A82" s="1">
        <v>1976</v>
      </c>
      <c r="B82" s="3">
        <v>12</v>
      </c>
      <c r="C82" s="103">
        <v>96</v>
      </c>
      <c r="E82" s="129">
        <v>90</v>
      </c>
      <c r="I82" s="5">
        <v>46.3</v>
      </c>
      <c r="K82" s="6">
        <v>7.2</v>
      </c>
      <c r="O82" s="120">
        <v>347.25</v>
      </c>
      <c r="P82" s="121">
        <f t="shared" si="3"/>
        <v>8</v>
      </c>
      <c r="R82" s="179"/>
      <c r="S82" s="88"/>
      <c r="V82" s="6">
        <v>145.1</v>
      </c>
      <c r="W82" s="12">
        <v>151.14583333333334</v>
      </c>
      <c r="X82" s="5">
        <v>46.3</v>
      </c>
    </row>
    <row r="83" spans="1:24" x14ac:dyDescent="0.15">
      <c r="A83" s="1">
        <v>1976</v>
      </c>
      <c r="B83" s="3">
        <v>12</v>
      </c>
      <c r="C83" s="103">
        <v>96</v>
      </c>
      <c r="E83" s="129">
        <v>90.2</v>
      </c>
      <c r="I83" s="5">
        <v>46.3</v>
      </c>
      <c r="K83" s="6">
        <v>7.2</v>
      </c>
      <c r="O83" s="120">
        <v>347.25</v>
      </c>
      <c r="P83" s="121">
        <f t="shared" si="3"/>
        <v>7.9822616407982254</v>
      </c>
      <c r="R83" s="179"/>
      <c r="S83" s="88"/>
      <c r="V83" s="6">
        <v>145.1</v>
      </c>
      <c r="W83" s="12">
        <v>151.14583333333334</v>
      </c>
      <c r="X83" s="5">
        <v>46.3</v>
      </c>
    </row>
    <row r="84" spans="1:24" x14ac:dyDescent="0.15">
      <c r="A84" s="1">
        <v>1976</v>
      </c>
      <c r="B84" s="3">
        <v>12</v>
      </c>
      <c r="C84" s="103">
        <v>96</v>
      </c>
      <c r="E84" s="129">
        <v>90.3</v>
      </c>
      <c r="I84" s="5">
        <v>46.3</v>
      </c>
      <c r="K84" s="6">
        <v>7.2</v>
      </c>
      <c r="O84" s="120">
        <v>347.25</v>
      </c>
      <c r="P84" s="121">
        <f t="shared" si="3"/>
        <v>7.9734219269102997</v>
      </c>
      <c r="R84" s="179"/>
      <c r="S84" s="88"/>
      <c r="V84" s="6">
        <v>145.1</v>
      </c>
      <c r="W84" s="12">
        <v>151.14583333333334</v>
      </c>
      <c r="X84" s="5">
        <v>46.3</v>
      </c>
    </row>
    <row r="85" spans="1:24" x14ac:dyDescent="0.15">
      <c r="A85" s="40">
        <v>1976</v>
      </c>
      <c r="B85" s="41">
        <v>12</v>
      </c>
      <c r="C85" s="104">
        <v>96</v>
      </c>
      <c r="D85" s="72"/>
      <c r="E85" s="145">
        <v>90.5</v>
      </c>
      <c r="F85" s="134"/>
      <c r="G85" s="158"/>
      <c r="H85" s="158"/>
      <c r="I85" s="110">
        <v>46.3</v>
      </c>
      <c r="J85" s="66"/>
      <c r="K85" s="43">
        <v>7.2</v>
      </c>
      <c r="L85" s="157"/>
      <c r="M85" s="157"/>
      <c r="N85" s="42"/>
      <c r="O85" s="168">
        <v>347.25</v>
      </c>
      <c r="P85" s="173">
        <f t="shared" si="3"/>
        <v>7.9558011049723767</v>
      </c>
      <c r="Q85" s="42"/>
      <c r="R85" s="180"/>
      <c r="S85" s="91"/>
      <c r="T85" s="92"/>
      <c r="U85" s="93"/>
      <c r="V85" s="43">
        <v>145.1</v>
      </c>
      <c r="W85" s="44">
        <v>151.14583333333334</v>
      </c>
      <c r="X85" s="5">
        <v>46.3</v>
      </c>
    </row>
    <row r="86" spans="1:24" x14ac:dyDescent="0.15">
      <c r="A86" s="1">
        <v>1977</v>
      </c>
      <c r="B86" s="3">
        <v>12</v>
      </c>
      <c r="C86" s="103">
        <v>96.6</v>
      </c>
      <c r="E86" s="129">
        <v>90.5</v>
      </c>
      <c r="I86" s="5">
        <v>24.2</v>
      </c>
      <c r="K86" s="6">
        <v>12.3</v>
      </c>
      <c r="O86" s="120">
        <f>P86*I86</f>
        <v>328.90607734806628</v>
      </c>
      <c r="P86" s="121">
        <f t="shared" si="3"/>
        <v>13.591160220994475</v>
      </c>
      <c r="R86" s="179"/>
      <c r="S86" s="88"/>
      <c r="V86" s="6">
        <v>148.80000000000001</v>
      </c>
      <c r="W86" s="12">
        <f>V86/C86*100</f>
        <v>154.03726708074538</v>
      </c>
      <c r="X86" s="5">
        <v>24.2</v>
      </c>
    </row>
    <row r="87" spans="1:24" x14ac:dyDescent="0.15">
      <c r="A87" s="1">
        <v>1977</v>
      </c>
      <c r="B87" s="3">
        <v>12</v>
      </c>
      <c r="C87" s="103">
        <v>96.6</v>
      </c>
      <c r="E87" s="129">
        <v>91</v>
      </c>
      <c r="I87" s="5">
        <v>24.2</v>
      </c>
      <c r="K87" s="6">
        <v>12.3</v>
      </c>
      <c r="O87" s="120">
        <v>308.13664596273298</v>
      </c>
      <c r="P87" s="121">
        <f t="shared" si="3"/>
        <v>13.516483516483518</v>
      </c>
      <c r="R87" s="179"/>
      <c r="S87" s="88"/>
      <c r="V87" s="6">
        <v>148.80000000000001</v>
      </c>
      <c r="W87" s="12">
        <v>154.03726708074538</v>
      </c>
      <c r="X87" s="5">
        <v>24.2</v>
      </c>
    </row>
    <row r="88" spans="1:24" x14ac:dyDescent="0.15">
      <c r="A88" s="1">
        <v>1977</v>
      </c>
      <c r="B88" s="3">
        <v>12</v>
      </c>
      <c r="C88" s="103">
        <v>96.6</v>
      </c>
      <c r="E88" s="129">
        <v>91</v>
      </c>
      <c r="I88" s="5">
        <v>24.2</v>
      </c>
      <c r="K88" s="6">
        <v>12.3</v>
      </c>
      <c r="O88" s="120">
        <v>308.13664596273298</v>
      </c>
      <c r="P88" s="121">
        <f t="shared" si="3"/>
        <v>13.516483516483518</v>
      </c>
      <c r="R88" s="179"/>
      <c r="S88" s="88"/>
      <c r="V88" s="6">
        <v>148.80000000000001</v>
      </c>
      <c r="W88" s="12">
        <v>154.03726708074538</v>
      </c>
      <c r="X88" s="5">
        <v>24.2</v>
      </c>
    </row>
    <row r="89" spans="1:24" x14ac:dyDescent="0.15">
      <c r="A89" s="1">
        <v>1977</v>
      </c>
      <c r="B89" s="3">
        <v>12</v>
      </c>
      <c r="C89" s="103">
        <v>96.6</v>
      </c>
      <c r="E89" s="129">
        <v>91.2</v>
      </c>
      <c r="I89" s="5">
        <v>24.2</v>
      </c>
      <c r="K89" s="6">
        <v>12.3</v>
      </c>
      <c r="O89" s="120">
        <v>308.13664596273298</v>
      </c>
      <c r="P89" s="121">
        <f t="shared" si="3"/>
        <v>13.486842105263158</v>
      </c>
      <c r="R89" s="179"/>
      <c r="S89" s="88"/>
      <c r="V89" s="6">
        <v>148.80000000000001</v>
      </c>
      <c r="W89" s="12">
        <v>154.03726708074538</v>
      </c>
      <c r="X89" s="5">
        <v>24.2</v>
      </c>
    </row>
    <row r="90" spans="1:24" x14ac:dyDescent="0.15">
      <c r="A90" s="1">
        <v>1977</v>
      </c>
      <c r="B90" s="3">
        <v>12</v>
      </c>
      <c r="C90" s="103">
        <v>96.6</v>
      </c>
      <c r="E90" s="129">
        <v>91.3</v>
      </c>
      <c r="I90" s="5">
        <v>24.2</v>
      </c>
      <c r="K90" s="6">
        <v>12.3</v>
      </c>
      <c r="O90" s="120">
        <v>308.13664596273298</v>
      </c>
      <c r="P90" s="121">
        <f t="shared" si="3"/>
        <v>13.472070098576125</v>
      </c>
      <c r="R90" s="179"/>
      <c r="S90" s="88"/>
      <c r="V90" s="6">
        <v>148.80000000000001</v>
      </c>
      <c r="W90" s="12">
        <v>154.03726708074538</v>
      </c>
      <c r="X90" s="5">
        <v>24.2</v>
      </c>
    </row>
    <row r="91" spans="1:24" x14ac:dyDescent="0.15">
      <c r="A91" s="1">
        <v>1977</v>
      </c>
      <c r="B91" s="3">
        <v>12</v>
      </c>
      <c r="C91" s="103">
        <v>96.6</v>
      </c>
      <c r="E91" s="129">
        <v>91.3</v>
      </c>
      <c r="I91" s="5">
        <v>24.2</v>
      </c>
      <c r="K91" s="6">
        <v>12.3</v>
      </c>
      <c r="O91" s="120">
        <v>308.13664596273298</v>
      </c>
      <c r="P91" s="121">
        <f t="shared" si="3"/>
        <v>13.472070098576125</v>
      </c>
      <c r="R91" s="179"/>
      <c r="S91" s="88"/>
      <c r="V91" s="6">
        <v>148.80000000000001</v>
      </c>
      <c r="W91" s="12">
        <v>154.03726708074538</v>
      </c>
      <c r="X91" s="5">
        <v>24.2</v>
      </c>
    </row>
    <row r="92" spans="1:24" x14ac:dyDescent="0.15">
      <c r="A92" s="1">
        <v>1977</v>
      </c>
      <c r="B92" s="3">
        <v>12</v>
      </c>
      <c r="C92" s="103">
        <v>96.6</v>
      </c>
      <c r="E92" s="129">
        <v>91.1</v>
      </c>
      <c r="I92" s="5">
        <v>24.2</v>
      </c>
      <c r="K92" s="6">
        <v>12.3</v>
      </c>
      <c r="O92" s="120">
        <v>308.13664596273298</v>
      </c>
      <c r="P92" s="121">
        <f t="shared" si="3"/>
        <v>13.501646542261254</v>
      </c>
      <c r="R92" s="179"/>
      <c r="S92" s="88"/>
      <c r="V92" s="6">
        <v>148.80000000000001</v>
      </c>
      <c r="W92" s="12">
        <v>154.03726708074538</v>
      </c>
      <c r="X92" s="5">
        <v>24.2</v>
      </c>
    </row>
    <row r="93" spans="1:24" x14ac:dyDescent="0.15">
      <c r="A93" s="1">
        <v>1977</v>
      </c>
      <c r="B93" s="3">
        <v>12</v>
      </c>
      <c r="C93" s="103">
        <v>96.6</v>
      </c>
      <c r="E93" s="129">
        <v>91.3</v>
      </c>
      <c r="I93" s="5">
        <v>24.2</v>
      </c>
      <c r="K93" s="6">
        <v>12.3</v>
      </c>
      <c r="O93" s="120">
        <v>308.13664596273298</v>
      </c>
      <c r="P93" s="121">
        <f t="shared" si="3"/>
        <v>13.472070098576125</v>
      </c>
      <c r="R93" s="179"/>
      <c r="S93" s="88"/>
      <c r="V93" s="6">
        <v>148.80000000000001</v>
      </c>
      <c r="W93" s="12">
        <v>154.03726708074538</v>
      </c>
      <c r="X93" s="5">
        <v>24.2</v>
      </c>
    </row>
    <row r="94" spans="1:24" x14ac:dyDescent="0.15">
      <c r="A94" s="1">
        <v>1977</v>
      </c>
      <c r="B94" s="3">
        <v>12</v>
      </c>
      <c r="C94" s="103">
        <v>96.6</v>
      </c>
      <c r="E94" s="129">
        <v>91.5</v>
      </c>
      <c r="I94" s="5">
        <v>24.2</v>
      </c>
      <c r="K94" s="6">
        <v>12.3</v>
      </c>
      <c r="O94" s="120">
        <v>308.13664596273298</v>
      </c>
      <c r="P94" s="121">
        <f t="shared" si="3"/>
        <v>13.442622950819674</v>
      </c>
      <c r="R94" s="179"/>
      <c r="S94" s="88"/>
      <c r="V94" s="6">
        <v>148.80000000000001</v>
      </c>
      <c r="W94" s="12">
        <v>154.03726708074538</v>
      </c>
      <c r="X94" s="5">
        <v>24.2</v>
      </c>
    </row>
    <row r="95" spans="1:24" x14ac:dyDescent="0.15">
      <c r="A95" s="1">
        <v>1977</v>
      </c>
      <c r="B95" s="3">
        <v>12</v>
      </c>
      <c r="C95" s="103">
        <v>96.6</v>
      </c>
      <c r="E95" s="129">
        <v>91.5</v>
      </c>
      <c r="I95" s="5">
        <v>24.2</v>
      </c>
      <c r="K95" s="6">
        <v>12.3</v>
      </c>
      <c r="O95" s="120">
        <v>308.13664596273298</v>
      </c>
      <c r="P95" s="121">
        <f t="shared" si="3"/>
        <v>13.442622950819674</v>
      </c>
      <c r="R95" s="179"/>
      <c r="S95" s="88"/>
      <c r="V95" s="6">
        <v>148.80000000000001</v>
      </c>
      <c r="W95" s="12">
        <v>154.03726708074538</v>
      </c>
      <c r="X95" s="5">
        <v>24.2</v>
      </c>
    </row>
    <row r="96" spans="1:24" x14ac:dyDescent="0.15">
      <c r="A96" s="1">
        <v>1977</v>
      </c>
      <c r="B96" s="3">
        <v>12</v>
      </c>
      <c r="C96" s="103">
        <v>96.6</v>
      </c>
      <c r="E96" s="129">
        <v>91.3</v>
      </c>
      <c r="I96" s="5">
        <v>24.2</v>
      </c>
      <c r="K96" s="6">
        <v>12.3</v>
      </c>
      <c r="O96" s="120">
        <v>308.13664596273298</v>
      </c>
      <c r="P96" s="121">
        <f t="shared" si="3"/>
        <v>13.472070098576125</v>
      </c>
      <c r="R96" s="179"/>
      <c r="S96" s="88"/>
      <c r="V96" s="6">
        <v>148.80000000000001</v>
      </c>
      <c r="W96" s="12">
        <v>154.03726708074538</v>
      </c>
      <c r="X96" s="5">
        <v>24.2</v>
      </c>
    </row>
    <row r="97" spans="1:24" x14ac:dyDescent="0.15">
      <c r="A97" s="40">
        <v>1977</v>
      </c>
      <c r="B97" s="41">
        <v>12</v>
      </c>
      <c r="C97" s="104">
        <v>96.6</v>
      </c>
      <c r="D97" s="72"/>
      <c r="E97" s="145">
        <v>91.1</v>
      </c>
      <c r="F97" s="134"/>
      <c r="G97" s="158"/>
      <c r="H97" s="158"/>
      <c r="I97" s="110">
        <v>24.2</v>
      </c>
      <c r="J97" s="66"/>
      <c r="K97" s="43">
        <v>12.3</v>
      </c>
      <c r="L97" s="157"/>
      <c r="M97" s="157"/>
      <c r="N97" s="42"/>
      <c r="O97" s="168">
        <v>308.13664596273298</v>
      </c>
      <c r="P97" s="173">
        <f t="shared" si="3"/>
        <v>13.501646542261254</v>
      </c>
      <c r="Q97" s="42"/>
      <c r="R97" s="180"/>
      <c r="S97" s="91"/>
      <c r="T97" s="92"/>
      <c r="U97" s="93"/>
      <c r="V97" s="43">
        <v>148.80000000000001</v>
      </c>
      <c r="W97" s="44">
        <v>154.03726708074538</v>
      </c>
      <c r="X97" s="5">
        <v>24.2</v>
      </c>
    </row>
    <row r="98" spans="1:24" x14ac:dyDescent="0.15">
      <c r="A98" s="1">
        <v>1978</v>
      </c>
      <c r="B98" s="3">
        <v>12</v>
      </c>
      <c r="C98" s="103">
        <v>95.5</v>
      </c>
      <c r="E98" s="129">
        <v>91</v>
      </c>
      <c r="I98" s="5">
        <v>34.299999999999997</v>
      </c>
      <c r="K98" s="6">
        <v>11.8</v>
      </c>
      <c r="O98" s="120">
        <f>P98*I98</f>
        <v>444.76923076923077</v>
      </c>
      <c r="P98" s="121">
        <f t="shared" si="3"/>
        <v>12.967032967032969</v>
      </c>
      <c r="R98" s="179"/>
      <c r="S98" s="88"/>
      <c r="V98" s="6">
        <v>162.30000000000001</v>
      </c>
      <c r="W98" s="12">
        <f>V98/C98*100</f>
        <v>169.9476439790576</v>
      </c>
      <c r="X98" s="5">
        <v>34.299999999999997</v>
      </c>
    </row>
    <row r="99" spans="1:24" x14ac:dyDescent="0.15">
      <c r="A99" s="1">
        <v>1978</v>
      </c>
      <c r="B99" s="3">
        <v>12</v>
      </c>
      <c r="C99" s="103">
        <v>95.5</v>
      </c>
      <c r="E99" s="129">
        <v>91</v>
      </c>
      <c r="I99" s="5">
        <v>34.299999999999997</v>
      </c>
      <c r="K99" s="6">
        <v>11.8</v>
      </c>
      <c r="O99" s="120">
        <v>423.81151832460733</v>
      </c>
      <c r="P99" s="121">
        <f t="shared" si="3"/>
        <v>12.967032967032969</v>
      </c>
      <c r="R99" s="179"/>
      <c r="S99" s="88"/>
      <c r="V99" s="6">
        <v>162.30000000000001</v>
      </c>
      <c r="W99" s="12">
        <v>169.9476439790576</v>
      </c>
      <c r="X99" s="5">
        <v>34.299999999999997</v>
      </c>
    </row>
    <row r="100" spans="1:24" x14ac:dyDescent="0.15">
      <c r="A100" s="1">
        <v>1978</v>
      </c>
      <c r="B100" s="3">
        <v>12</v>
      </c>
      <c r="C100" s="103">
        <v>95.5</v>
      </c>
      <c r="E100" s="129">
        <v>91.1</v>
      </c>
      <c r="I100" s="5">
        <v>34.299999999999997</v>
      </c>
      <c r="K100" s="6">
        <v>11.8</v>
      </c>
      <c r="O100" s="120">
        <v>423.81151832460733</v>
      </c>
      <c r="P100" s="121">
        <f t="shared" si="3"/>
        <v>12.95279912184413</v>
      </c>
      <c r="R100" s="179"/>
      <c r="S100" s="88"/>
      <c r="V100" s="6">
        <v>162.30000000000001</v>
      </c>
      <c r="W100" s="12">
        <v>169.9476439790576</v>
      </c>
      <c r="X100" s="5">
        <v>34.299999999999997</v>
      </c>
    </row>
    <row r="101" spans="1:24" x14ac:dyDescent="0.15">
      <c r="A101" s="1">
        <v>1978</v>
      </c>
      <c r="B101" s="3">
        <v>12</v>
      </c>
      <c r="C101" s="103">
        <v>95.5</v>
      </c>
      <c r="E101" s="129">
        <v>91.2</v>
      </c>
      <c r="I101" s="5">
        <v>34.299999999999997</v>
      </c>
      <c r="K101" s="6">
        <v>11.8</v>
      </c>
      <c r="O101" s="120">
        <v>423.81151832460733</v>
      </c>
      <c r="P101" s="121">
        <f t="shared" si="3"/>
        <v>12.938596491228072</v>
      </c>
      <c r="R101" s="179"/>
      <c r="S101" s="88"/>
      <c r="V101" s="6">
        <v>162.30000000000001</v>
      </c>
      <c r="W101" s="12">
        <v>169.9476439790576</v>
      </c>
      <c r="X101" s="5">
        <v>34.299999999999997</v>
      </c>
    </row>
    <row r="102" spans="1:24" x14ac:dyDescent="0.15">
      <c r="A102" s="1">
        <v>1978</v>
      </c>
      <c r="B102" s="3">
        <v>12</v>
      </c>
      <c r="C102" s="103">
        <v>95.5</v>
      </c>
      <c r="E102" s="129">
        <v>91.2</v>
      </c>
      <c r="I102" s="5">
        <v>34.299999999999997</v>
      </c>
      <c r="K102" s="6">
        <v>11.8</v>
      </c>
      <c r="O102" s="120">
        <v>423.81151832460733</v>
      </c>
      <c r="P102" s="121">
        <f t="shared" si="3"/>
        <v>12.938596491228072</v>
      </c>
      <c r="R102" s="179"/>
      <c r="S102" s="88"/>
      <c r="V102" s="6">
        <v>162.30000000000001</v>
      </c>
      <c r="W102" s="12">
        <v>169.9476439790576</v>
      </c>
      <c r="X102" s="5">
        <v>34.299999999999997</v>
      </c>
    </row>
    <row r="103" spans="1:24" x14ac:dyDescent="0.15">
      <c r="A103" s="1">
        <v>1978</v>
      </c>
      <c r="B103" s="3">
        <v>12</v>
      </c>
      <c r="C103" s="103">
        <v>95.5</v>
      </c>
      <c r="E103" s="129">
        <v>91.2</v>
      </c>
      <c r="I103" s="5">
        <v>34.299999999999997</v>
      </c>
      <c r="K103" s="6">
        <v>11.8</v>
      </c>
      <c r="O103" s="120">
        <v>423.81151832460733</v>
      </c>
      <c r="P103" s="121">
        <f t="shared" si="3"/>
        <v>12.938596491228072</v>
      </c>
      <c r="R103" s="179"/>
      <c r="S103" s="88"/>
      <c r="V103" s="6">
        <v>162.30000000000001</v>
      </c>
      <c r="W103" s="12">
        <v>169.9476439790576</v>
      </c>
      <c r="X103" s="5">
        <v>34.299999999999997</v>
      </c>
    </row>
    <row r="104" spans="1:24" x14ac:dyDescent="0.15">
      <c r="A104" s="1">
        <v>1978</v>
      </c>
      <c r="B104" s="3">
        <v>12</v>
      </c>
      <c r="C104" s="103">
        <v>95.5</v>
      </c>
      <c r="E104" s="129">
        <v>91</v>
      </c>
      <c r="I104" s="5">
        <v>34.299999999999997</v>
      </c>
      <c r="K104" s="6">
        <v>11.8</v>
      </c>
      <c r="O104" s="120">
        <v>423.81151832460733</v>
      </c>
      <c r="P104" s="121">
        <f t="shared" si="3"/>
        <v>12.967032967032969</v>
      </c>
      <c r="R104" s="179"/>
      <c r="S104" s="88"/>
      <c r="V104" s="6">
        <v>162.30000000000001</v>
      </c>
      <c r="W104" s="12">
        <v>169.9476439790576</v>
      </c>
      <c r="X104" s="5">
        <v>34.299999999999997</v>
      </c>
    </row>
    <row r="105" spans="1:24" x14ac:dyDescent="0.15">
      <c r="A105" s="1">
        <v>1978</v>
      </c>
      <c r="B105" s="3">
        <v>12</v>
      </c>
      <c r="C105" s="103">
        <v>95.5</v>
      </c>
      <c r="E105" s="129">
        <v>90.6</v>
      </c>
      <c r="I105" s="5">
        <v>34.299999999999997</v>
      </c>
      <c r="K105" s="6">
        <v>11.8</v>
      </c>
      <c r="O105" s="120">
        <v>423.81151832460733</v>
      </c>
      <c r="P105" s="121">
        <f t="shared" si="3"/>
        <v>13.024282560706405</v>
      </c>
      <c r="R105" s="179"/>
      <c r="S105" s="88"/>
      <c r="V105" s="6">
        <v>162.30000000000001</v>
      </c>
      <c r="W105" s="12">
        <v>169.9476439790576</v>
      </c>
      <c r="X105" s="5">
        <v>34.299999999999997</v>
      </c>
    </row>
    <row r="106" spans="1:24" x14ac:dyDescent="0.15">
      <c r="A106" s="1">
        <v>1978</v>
      </c>
      <c r="B106" s="3">
        <v>12</v>
      </c>
      <c r="C106" s="103">
        <v>95.5</v>
      </c>
      <c r="E106" s="129">
        <v>90.4</v>
      </c>
      <c r="I106" s="5">
        <v>34.299999999999997</v>
      </c>
      <c r="K106" s="6">
        <v>11.8</v>
      </c>
      <c r="O106" s="120">
        <v>423.81151832460733</v>
      </c>
      <c r="P106" s="121">
        <f t="shared" si="3"/>
        <v>13.053097345132745</v>
      </c>
      <c r="R106" s="179"/>
      <c r="S106" s="88"/>
      <c r="V106" s="6">
        <v>162.30000000000001</v>
      </c>
      <c r="W106" s="12">
        <v>169.9476439790576</v>
      </c>
      <c r="X106" s="5">
        <v>34.299999999999997</v>
      </c>
    </row>
    <row r="107" spans="1:24" x14ac:dyDescent="0.15">
      <c r="A107" s="1">
        <v>1978</v>
      </c>
      <c r="B107" s="3">
        <v>12</v>
      </c>
      <c r="C107" s="103">
        <v>95.5</v>
      </c>
      <c r="E107" s="129">
        <v>90</v>
      </c>
      <c r="I107" s="5">
        <v>34.299999999999997</v>
      </c>
      <c r="K107" s="6">
        <v>11.8</v>
      </c>
      <c r="O107" s="120">
        <v>423.81151832460733</v>
      </c>
      <c r="P107" s="121">
        <f t="shared" si="3"/>
        <v>13.111111111111112</v>
      </c>
      <c r="R107" s="179"/>
      <c r="S107" s="88"/>
      <c r="V107" s="6">
        <v>162.30000000000001</v>
      </c>
      <c r="W107" s="12">
        <v>169.9476439790576</v>
      </c>
      <c r="X107" s="5">
        <v>34.299999999999997</v>
      </c>
    </row>
    <row r="108" spans="1:24" x14ac:dyDescent="0.15">
      <c r="A108" s="1">
        <v>1978</v>
      </c>
      <c r="B108" s="3">
        <v>12</v>
      </c>
      <c r="C108" s="103">
        <v>95.5</v>
      </c>
      <c r="E108" s="129">
        <v>90</v>
      </c>
      <c r="I108" s="5">
        <v>34.299999999999997</v>
      </c>
      <c r="K108" s="6">
        <v>11.8</v>
      </c>
      <c r="O108" s="120">
        <v>423.81151832460733</v>
      </c>
      <c r="P108" s="121">
        <f t="shared" si="3"/>
        <v>13.111111111111112</v>
      </c>
      <c r="R108" s="179"/>
      <c r="S108" s="88"/>
      <c r="V108" s="6">
        <v>162.30000000000001</v>
      </c>
      <c r="W108" s="12">
        <v>169.9476439790576</v>
      </c>
      <c r="X108" s="5">
        <v>34.299999999999997</v>
      </c>
    </row>
    <row r="109" spans="1:24" ht="14.25" customHeight="1" x14ac:dyDescent="0.15">
      <c r="A109" s="40">
        <v>1978</v>
      </c>
      <c r="B109" s="41">
        <v>12</v>
      </c>
      <c r="C109" s="104">
        <v>95.5</v>
      </c>
      <c r="D109" s="72"/>
      <c r="E109" s="145">
        <v>90.1</v>
      </c>
      <c r="F109" s="134"/>
      <c r="G109" s="158"/>
      <c r="H109" s="158"/>
      <c r="I109" s="110">
        <v>34.299999999999997</v>
      </c>
      <c r="J109" s="66"/>
      <c r="K109" s="43">
        <v>11.8</v>
      </c>
      <c r="L109" s="157"/>
      <c r="M109" s="157"/>
      <c r="N109" s="42"/>
      <c r="O109" s="168">
        <v>423.81151832460733</v>
      </c>
      <c r="P109" s="173">
        <f t="shared" si="3"/>
        <v>13.09655937846837</v>
      </c>
      <c r="Q109" s="42"/>
      <c r="R109" s="180"/>
      <c r="S109" s="91"/>
      <c r="T109" s="92"/>
      <c r="U109" s="93"/>
      <c r="V109" s="43">
        <v>162.30000000000001</v>
      </c>
      <c r="W109" s="44">
        <v>169.9476439790576</v>
      </c>
      <c r="X109" s="5">
        <v>34.299999999999997</v>
      </c>
    </row>
    <row r="110" spans="1:24" x14ac:dyDescent="0.15">
      <c r="A110" s="1">
        <v>1979</v>
      </c>
      <c r="B110" s="3">
        <v>12</v>
      </c>
      <c r="C110" s="103">
        <v>106.9</v>
      </c>
      <c r="E110" s="129">
        <v>90.4</v>
      </c>
      <c r="I110" s="5">
        <v>23.3</v>
      </c>
      <c r="K110" s="6">
        <v>16</v>
      </c>
      <c r="O110" s="120">
        <f>P110*I110</f>
        <v>412.38938053097343</v>
      </c>
      <c r="P110" s="121">
        <f t="shared" si="3"/>
        <v>17.699115044247787</v>
      </c>
      <c r="R110" s="179"/>
      <c r="S110" s="88"/>
      <c r="V110" s="6">
        <v>169.4</v>
      </c>
      <c r="W110" s="12">
        <f>V110/C110*100</f>
        <v>158.46585594013095</v>
      </c>
      <c r="X110" s="5">
        <v>23.3</v>
      </c>
    </row>
    <row r="111" spans="1:24" x14ac:dyDescent="0.15">
      <c r="A111" s="1">
        <v>1979</v>
      </c>
      <c r="B111" s="3">
        <v>12</v>
      </c>
      <c r="C111" s="103">
        <v>106.9</v>
      </c>
      <c r="E111" s="129">
        <v>91</v>
      </c>
      <c r="I111" s="5">
        <v>23.3</v>
      </c>
      <c r="K111" s="6">
        <v>16</v>
      </c>
      <c r="O111" s="120">
        <v>348.73713751169316</v>
      </c>
      <c r="P111" s="121">
        <f t="shared" si="3"/>
        <v>17.582417582417584</v>
      </c>
      <c r="R111" s="179"/>
      <c r="S111" s="88"/>
      <c r="V111" s="6">
        <v>169.4</v>
      </c>
      <c r="W111" s="12">
        <v>158.46585594013095</v>
      </c>
      <c r="X111" s="5">
        <v>23.3</v>
      </c>
    </row>
    <row r="112" spans="1:24" x14ac:dyDescent="0.15">
      <c r="A112" s="1">
        <v>1979</v>
      </c>
      <c r="B112" s="3">
        <v>12</v>
      </c>
      <c r="C112" s="103">
        <v>106.9</v>
      </c>
      <c r="E112" s="129">
        <v>91.5</v>
      </c>
      <c r="I112" s="5">
        <v>23.3</v>
      </c>
      <c r="K112" s="6">
        <v>16</v>
      </c>
      <c r="O112" s="120">
        <v>348.73713751169316</v>
      </c>
      <c r="P112" s="121">
        <f t="shared" si="3"/>
        <v>17.486338797814209</v>
      </c>
      <c r="R112" s="179"/>
      <c r="S112" s="88"/>
      <c r="V112" s="6">
        <v>169.4</v>
      </c>
      <c r="W112" s="12">
        <v>158.46585594013095</v>
      </c>
      <c r="X112" s="5">
        <v>23.3</v>
      </c>
    </row>
    <row r="113" spans="1:31" x14ac:dyDescent="0.15">
      <c r="A113" s="1">
        <v>1979</v>
      </c>
      <c r="B113" s="3">
        <v>12</v>
      </c>
      <c r="C113" s="103">
        <v>106.9</v>
      </c>
      <c r="E113" s="129">
        <v>92.6</v>
      </c>
      <c r="I113" s="5">
        <v>23.3</v>
      </c>
      <c r="K113" s="6">
        <v>16</v>
      </c>
      <c r="O113" s="120">
        <v>348.73713751169316</v>
      </c>
      <c r="P113" s="121">
        <f t="shared" si="3"/>
        <v>17.278617710583156</v>
      </c>
      <c r="R113" s="179"/>
      <c r="S113" s="88"/>
      <c r="V113" s="6">
        <v>169.4</v>
      </c>
      <c r="W113" s="12">
        <v>158.46585594013095</v>
      </c>
      <c r="X113" s="5">
        <v>23.3</v>
      </c>
    </row>
    <row r="114" spans="1:31" x14ac:dyDescent="0.15">
      <c r="A114" s="1">
        <v>1979</v>
      </c>
      <c r="B114" s="3">
        <v>12</v>
      </c>
      <c r="C114" s="103">
        <v>106.9</v>
      </c>
      <c r="E114" s="129">
        <v>93.4</v>
      </c>
      <c r="I114" s="5">
        <v>23.3</v>
      </c>
      <c r="K114" s="6">
        <v>16</v>
      </c>
      <c r="O114" s="120">
        <v>348.73713751169316</v>
      </c>
      <c r="P114" s="121">
        <f t="shared" si="3"/>
        <v>17.130620985010705</v>
      </c>
      <c r="R114" s="179"/>
      <c r="S114" s="88"/>
      <c r="V114" s="6">
        <v>169.4</v>
      </c>
      <c r="W114" s="12">
        <v>158.46585594013095</v>
      </c>
      <c r="X114" s="5">
        <v>23.3</v>
      </c>
    </row>
    <row r="115" spans="1:31" x14ac:dyDescent="0.15">
      <c r="A115" s="1">
        <v>1979</v>
      </c>
      <c r="B115" s="3">
        <v>12</v>
      </c>
      <c r="C115" s="103">
        <v>106.9</v>
      </c>
      <c r="E115" s="129">
        <v>94.3</v>
      </c>
      <c r="I115" s="5">
        <v>23.3</v>
      </c>
      <c r="K115" s="6">
        <v>16</v>
      </c>
      <c r="O115" s="120">
        <v>348.73713751169316</v>
      </c>
      <c r="P115" s="121">
        <f t="shared" si="3"/>
        <v>16.967126193001061</v>
      </c>
      <c r="R115" s="179"/>
      <c r="S115" s="88"/>
      <c r="V115" s="6">
        <v>169.4</v>
      </c>
      <c r="W115" s="12">
        <v>158.46585594013095</v>
      </c>
      <c r="X115" s="5">
        <v>23.3</v>
      </c>
    </row>
    <row r="116" spans="1:31" x14ac:dyDescent="0.15">
      <c r="A116" s="1">
        <v>1979</v>
      </c>
      <c r="B116" s="3">
        <v>12</v>
      </c>
      <c r="C116" s="103">
        <v>106.9</v>
      </c>
      <c r="E116" s="129">
        <v>96</v>
      </c>
      <c r="I116" s="5">
        <v>23.3</v>
      </c>
      <c r="K116" s="6">
        <v>16</v>
      </c>
      <c r="O116" s="120">
        <v>348.73713751169316</v>
      </c>
      <c r="P116" s="121">
        <f t="shared" si="3"/>
        <v>16.666666666666664</v>
      </c>
      <c r="R116" s="179"/>
      <c r="S116" s="88"/>
      <c r="V116" s="6">
        <v>169.4</v>
      </c>
      <c r="W116" s="12">
        <v>158.46585594013095</v>
      </c>
      <c r="X116" s="5">
        <v>23.3</v>
      </c>
    </row>
    <row r="117" spans="1:31" x14ac:dyDescent="0.15">
      <c r="A117" s="1">
        <v>1979</v>
      </c>
      <c r="B117" s="3">
        <v>12</v>
      </c>
      <c r="C117" s="103">
        <v>106.9</v>
      </c>
      <c r="E117" s="129">
        <v>97</v>
      </c>
      <c r="I117" s="5">
        <v>23.3</v>
      </c>
      <c r="K117" s="6">
        <v>16</v>
      </c>
      <c r="O117" s="120">
        <v>348.73713751169316</v>
      </c>
      <c r="P117" s="121">
        <f t="shared" si="3"/>
        <v>16.494845360824741</v>
      </c>
      <c r="R117" s="179"/>
      <c r="S117" s="88"/>
      <c r="V117" s="6">
        <v>169.4</v>
      </c>
      <c r="W117" s="12">
        <v>158.46585594013095</v>
      </c>
      <c r="X117" s="5">
        <v>23.3</v>
      </c>
    </row>
    <row r="118" spans="1:31" x14ac:dyDescent="0.15">
      <c r="A118" s="1">
        <v>1979</v>
      </c>
      <c r="B118" s="3">
        <v>12</v>
      </c>
      <c r="C118" s="103">
        <v>106.9</v>
      </c>
      <c r="E118" s="129">
        <v>98.1</v>
      </c>
      <c r="I118" s="5">
        <v>23.3</v>
      </c>
      <c r="K118" s="6">
        <v>16</v>
      </c>
      <c r="O118" s="120">
        <v>348.73713751169316</v>
      </c>
      <c r="P118" s="121">
        <f t="shared" si="3"/>
        <v>16.309887869520896</v>
      </c>
      <c r="R118" s="179"/>
      <c r="S118" s="88"/>
      <c r="V118" s="6">
        <v>169.4</v>
      </c>
      <c r="W118" s="12">
        <v>158.46585594013095</v>
      </c>
      <c r="X118" s="5">
        <v>23.3</v>
      </c>
    </row>
    <row r="119" spans="1:31" x14ac:dyDescent="0.15">
      <c r="A119" s="1">
        <v>1979</v>
      </c>
      <c r="B119" s="3">
        <v>12</v>
      </c>
      <c r="C119" s="103">
        <v>106.9</v>
      </c>
      <c r="E119" s="129">
        <v>98.8</v>
      </c>
      <c r="I119" s="5">
        <v>23.3</v>
      </c>
      <c r="K119" s="6">
        <v>16</v>
      </c>
      <c r="O119" s="120">
        <v>348.73713751169316</v>
      </c>
      <c r="P119" s="121">
        <f t="shared" si="3"/>
        <v>16.194331983805668</v>
      </c>
      <c r="R119" s="179"/>
      <c r="S119" s="88"/>
      <c r="V119" s="6">
        <v>169.4</v>
      </c>
      <c r="W119" s="12">
        <v>158.46585594013095</v>
      </c>
      <c r="X119" s="5">
        <v>23.3</v>
      </c>
    </row>
    <row r="120" spans="1:31" x14ac:dyDescent="0.15">
      <c r="A120" s="1">
        <v>1979</v>
      </c>
      <c r="B120" s="3">
        <v>12</v>
      </c>
      <c r="C120" s="103">
        <v>106.9</v>
      </c>
      <c r="E120" s="129">
        <v>99.6</v>
      </c>
      <c r="I120" s="5">
        <v>23.3</v>
      </c>
      <c r="K120" s="6">
        <v>16</v>
      </c>
      <c r="O120" s="120">
        <v>348.73713751169316</v>
      </c>
      <c r="P120" s="121">
        <f t="shared" si="3"/>
        <v>16.064257028112451</v>
      </c>
      <c r="R120" s="179"/>
      <c r="S120" s="88"/>
      <c r="V120" s="6">
        <v>169.4</v>
      </c>
      <c r="W120" s="12">
        <v>158.46585594013095</v>
      </c>
      <c r="X120" s="5">
        <v>23.3</v>
      </c>
    </row>
    <row r="121" spans="1:31" x14ac:dyDescent="0.15">
      <c r="A121" s="40">
        <v>1979</v>
      </c>
      <c r="B121" s="41">
        <v>12</v>
      </c>
      <c r="C121" s="104">
        <v>106.9</v>
      </c>
      <c r="D121" s="72"/>
      <c r="E121" s="145">
        <v>100.9</v>
      </c>
      <c r="F121" s="134"/>
      <c r="G121" s="158"/>
      <c r="H121" s="158"/>
      <c r="I121" s="110">
        <v>23.3</v>
      </c>
      <c r="J121" s="66"/>
      <c r="K121" s="43">
        <v>16</v>
      </c>
      <c r="L121" s="157"/>
      <c r="M121" s="157"/>
      <c r="N121" s="42"/>
      <c r="O121" s="168">
        <v>348.73713751169316</v>
      </c>
      <c r="P121" s="173">
        <f t="shared" si="3"/>
        <v>15.857284440039642</v>
      </c>
      <c r="Q121" s="42"/>
      <c r="R121" s="180"/>
      <c r="S121" s="91"/>
      <c r="T121" s="92"/>
      <c r="U121" s="93"/>
      <c r="V121" s="43">
        <v>169.4</v>
      </c>
      <c r="W121" s="44">
        <v>158.46585594013095</v>
      </c>
      <c r="X121" s="5">
        <v>23.3</v>
      </c>
    </row>
    <row r="122" spans="1:31" x14ac:dyDescent="0.15">
      <c r="A122" s="1">
        <v>1980</v>
      </c>
      <c r="B122" s="3">
        <v>6</v>
      </c>
      <c r="C122" s="103">
        <v>117.6</v>
      </c>
      <c r="E122" s="129">
        <v>102.9</v>
      </c>
      <c r="I122" s="5">
        <v>19.5</v>
      </c>
      <c r="K122" s="6">
        <v>19.7</v>
      </c>
      <c r="O122" s="120">
        <v>326.65816326530614</v>
      </c>
      <c r="P122" s="121">
        <f t="shared" si="3"/>
        <v>19.144800777453838</v>
      </c>
      <c r="R122" s="179"/>
      <c r="S122" s="88"/>
      <c r="V122" s="6"/>
      <c r="W122" s="12"/>
    </row>
    <row r="123" spans="1:31" x14ac:dyDescent="0.15">
      <c r="A123" s="1">
        <v>1980</v>
      </c>
      <c r="B123" s="3">
        <v>6</v>
      </c>
      <c r="C123" s="103">
        <v>117.6</v>
      </c>
      <c r="E123" s="129">
        <v>104.8</v>
      </c>
      <c r="I123" s="5">
        <v>19.5</v>
      </c>
      <c r="K123" s="6">
        <v>19.7</v>
      </c>
      <c r="O123" s="120">
        <v>326.65816326530614</v>
      </c>
      <c r="P123" s="121">
        <f t="shared" si="3"/>
        <v>18.797709923664122</v>
      </c>
      <c r="R123" s="179"/>
      <c r="S123" s="88"/>
      <c r="V123" s="6"/>
      <c r="W123" s="12"/>
    </row>
    <row r="124" spans="1:31" x14ac:dyDescent="0.15">
      <c r="A124" s="1">
        <v>1980</v>
      </c>
      <c r="B124" s="3">
        <v>6</v>
      </c>
      <c r="C124" s="103">
        <v>117.6</v>
      </c>
      <c r="E124" s="129">
        <v>106.4</v>
      </c>
      <c r="I124" s="5">
        <v>19.5</v>
      </c>
      <c r="K124" s="6">
        <v>19.7</v>
      </c>
      <c r="O124" s="120">
        <v>326.65816326530614</v>
      </c>
      <c r="P124" s="121">
        <f t="shared" si="3"/>
        <v>18.515037593984964</v>
      </c>
      <c r="R124" s="179"/>
      <c r="S124" s="88"/>
      <c r="V124" s="6"/>
      <c r="W124" s="12"/>
    </row>
    <row r="125" spans="1:31" x14ac:dyDescent="0.15">
      <c r="A125" s="1">
        <v>1980</v>
      </c>
      <c r="B125" s="3">
        <v>6</v>
      </c>
      <c r="C125" s="103">
        <v>117.6</v>
      </c>
      <c r="E125" s="129">
        <v>109.7</v>
      </c>
      <c r="I125" s="5">
        <v>19.5</v>
      </c>
      <c r="K125" s="6">
        <v>19.7</v>
      </c>
      <c r="O125" s="120">
        <v>326.65816326530614</v>
      </c>
      <c r="P125" s="121">
        <f t="shared" si="3"/>
        <v>17.958067456700093</v>
      </c>
      <c r="R125" s="179"/>
      <c r="S125" s="88"/>
      <c r="V125" s="6"/>
      <c r="W125" s="12"/>
    </row>
    <row r="126" spans="1:31" ht="54" x14ac:dyDescent="0.15">
      <c r="A126" s="1">
        <v>1980</v>
      </c>
      <c r="B126" s="3">
        <v>6</v>
      </c>
      <c r="C126" s="103">
        <v>117.6</v>
      </c>
      <c r="E126" s="12">
        <v>110.6</v>
      </c>
      <c r="I126" s="5">
        <v>19.5</v>
      </c>
      <c r="K126" s="6">
        <v>19.7</v>
      </c>
      <c r="O126" s="120">
        <v>326.65816326530614</v>
      </c>
      <c r="P126" s="121">
        <f t="shared" si="3"/>
        <v>17.811934900542497</v>
      </c>
      <c r="R126" s="183" t="s">
        <v>20</v>
      </c>
      <c r="S126" s="148" t="s">
        <v>18</v>
      </c>
      <c r="T126" s="138" t="s">
        <v>3</v>
      </c>
      <c r="U126" s="139" t="s">
        <v>8</v>
      </c>
      <c r="V126" s="6"/>
      <c r="W126" s="12"/>
      <c r="Z126" s="38"/>
      <c r="AA126" s="74" t="s">
        <v>5</v>
      </c>
      <c r="AB126" s="38"/>
      <c r="AC126" s="78" t="s">
        <v>6</v>
      </c>
      <c r="AD126" s="78" t="s">
        <v>10</v>
      </c>
      <c r="AE126" s="35"/>
    </row>
    <row r="127" spans="1:31" s="35" customFormat="1" x14ac:dyDescent="0.15">
      <c r="A127" s="140">
        <v>1980</v>
      </c>
      <c r="B127" s="141">
        <v>6</v>
      </c>
      <c r="C127" s="104">
        <v>117.6</v>
      </c>
      <c r="D127" s="72"/>
      <c r="E127" s="44">
        <v>111</v>
      </c>
      <c r="F127" s="134"/>
      <c r="G127" s="158"/>
      <c r="H127" s="158"/>
      <c r="I127" s="142">
        <v>19.5</v>
      </c>
      <c r="J127" s="143"/>
      <c r="K127" s="144">
        <v>19.7</v>
      </c>
      <c r="L127" s="158"/>
      <c r="M127" s="159"/>
      <c r="N127" s="137">
        <v>29373</v>
      </c>
      <c r="O127" s="120">
        <f t="shared" ref="O127:O190" si="4">P127*I127</f>
        <v>346.08108108108109</v>
      </c>
      <c r="P127" s="149">
        <f t="shared" si="3"/>
        <v>17.747747747747749</v>
      </c>
      <c r="Q127" s="137">
        <v>29373</v>
      </c>
      <c r="R127" s="150">
        <f>LN(O127)</f>
        <v>5.8466730859894014</v>
      </c>
      <c r="S127" s="94">
        <f>P127</f>
        <v>17.747747747747749</v>
      </c>
      <c r="T127" s="95">
        <f t="shared" ref="T127:T158" si="5">AVERAGE(P68:P127)</f>
        <v>13.352936055223877</v>
      </c>
      <c r="U127" s="96">
        <f t="shared" ref="U127:U158" si="6">AVERAGE(P8:P127)</f>
        <v>18.729047559617658</v>
      </c>
      <c r="V127" s="36"/>
      <c r="X127" s="37" t="s">
        <v>5</v>
      </c>
      <c r="Y127" s="56"/>
      <c r="Z127" s="14">
        <v>29373</v>
      </c>
      <c r="AA127" s="76">
        <v>19.5</v>
      </c>
      <c r="AB127" s="14">
        <v>29373</v>
      </c>
      <c r="AC127" s="76">
        <f>O127/U127</f>
        <v>18.478306490463421</v>
      </c>
      <c r="AD127" s="76">
        <v>46.8</v>
      </c>
      <c r="AE127" s="12">
        <f>AVERAGE(AC127:AC517)</f>
        <v>46.83186421936815</v>
      </c>
    </row>
    <row r="128" spans="1:31" x14ac:dyDescent="0.15">
      <c r="A128" s="1">
        <v>1980</v>
      </c>
      <c r="B128" s="3">
        <v>7</v>
      </c>
      <c r="C128" s="103">
        <v>118</v>
      </c>
      <c r="E128" s="129">
        <v>111.4</v>
      </c>
      <c r="I128" s="5">
        <v>19.8</v>
      </c>
      <c r="K128" s="6">
        <v>19.600000000000001</v>
      </c>
      <c r="N128" s="14">
        <v>29403</v>
      </c>
      <c r="O128" s="120">
        <f t="shared" si="4"/>
        <v>348.36624775583482</v>
      </c>
      <c r="P128" s="121">
        <f t="shared" si="3"/>
        <v>17.594254937163374</v>
      </c>
      <c r="Q128" s="14">
        <v>29403</v>
      </c>
      <c r="R128" s="150">
        <f>LN(O128)</f>
        <v>5.8532543624318691</v>
      </c>
      <c r="S128" s="88">
        <f t="shared" ref="S128:S191" si="7">P128</f>
        <v>17.594254937163374</v>
      </c>
      <c r="T128" s="95">
        <f t="shared" si="5"/>
        <v>13.439843509304803</v>
      </c>
      <c r="U128" s="96">
        <f t="shared" si="6"/>
        <v>18.668864880172453</v>
      </c>
      <c r="V128" s="32">
        <v>179.9</v>
      </c>
      <c r="W128" s="12">
        <f t="shared" ref="W128:W191" si="8">V128/C127*100</f>
        <v>152.97619047619048</v>
      </c>
      <c r="X128" s="31">
        <v>19.5</v>
      </c>
      <c r="Y128"/>
      <c r="Z128" s="14">
        <v>29403</v>
      </c>
      <c r="AA128" s="76">
        <v>19.8</v>
      </c>
      <c r="AB128" s="14">
        <v>29403</v>
      </c>
      <c r="AC128" s="76">
        <f t="shared" ref="AC128:AC191" si="9">O128/U128</f>
        <v>18.660280096934141</v>
      </c>
      <c r="AD128" s="76">
        <v>46.8</v>
      </c>
    </row>
    <row r="129" spans="1:30" x14ac:dyDescent="0.15">
      <c r="A129" s="1">
        <v>1980</v>
      </c>
      <c r="B129" s="3">
        <v>8</v>
      </c>
      <c r="C129" s="103">
        <v>118.6</v>
      </c>
      <c r="E129" s="129">
        <v>112</v>
      </c>
      <c r="I129" s="5">
        <v>20.2</v>
      </c>
      <c r="K129" s="6">
        <v>19.399999999999999</v>
      </c>
      <c r="N129" s="14">
        <v>29434</v>
      </c>
      <c r="O129" s="120">
        <f t="shared" si="4"/>
        <v>349.89285714285711</v>
      </c>
      <c r="P129" s="121">
        <f t="shared" si="3"/>
        <v>17.321428571428569</v>
      </c>
      <c r="Q129" s="14">
        <v>29434</v>
      </c>
      <c r="R129" s="150">
        <f t="shared" ref="R129:R191" si="10">LN(O129)</f>
        <v>5.8576269851694382</v>
      </c>
      <c r="S129" s="88">
        <f t="shared" si="7"/>
        <v>17.321428571428569</v>
      </c>
      <c r="T129" s="95">
        <f t="shared" si="5"/>
        <v>13.52294516313999</v>
      </c>
      <c r="U129" s="96">
        <f t="shared" si="6"/>
        <v>18.606408647679455</v>
      </c>
      <c r="V129" s="6">
        <v>182.8</v>
      </c>
      <c r="W129" s="12">
        <f t="shared" si="8"/>
        <v>154.91525423728814</v>
      </c>
      <c r="X129" s="5">
        <v>19.8</v>
      </c>
      <c r="Z129" s="14">
        <v>29434</v>
      </c>
      <c r="AA129" s="76">
        <v>20.2</v>
      </c>
      <c r="AB129" s="14">
        <v>29434</v>
      </c>
      <c r="AC129" s="76">
        <f t="shared" si="9"/>
        <v>18.80496466396243</v>
      </c>
      <c r="AD129" s="76">
        <v>46.8</v>
      </c>
    </row>
    <row r="130" spans="1:30" x14ac:dyDescent="0.15">
      <c r="A130" s="1">
        <v>1980</v>
      </c>
      <c r="B130" s="3">
        <v>9</v>
      </c>
      <c r="C130" s="103">
        <v>118.8</v>
      </c>
      <c r="E130" s="129">
        <v>112.2</v>
      </c>
      <c r="I130" s="5">
        <v>20.7</v>
      </c>
      <c r="K130" s="6">
        <v>19.3</v>
      </c>
      <c r="N130" s="14">
        <v>29465</v>
      </c>
      <c r="O130" s="120">
        <f t="shared" si="4"/>
        <v>356.06951871657753</v>
      </c>
      <c r="P130" s="121">
        <f t="shared" si="3"/>
        <v>17.201426024955438</v>
      </c>
      <c r="Q130" s="14">
        <v>29465</v>
      </c>
      <c r="R130" s="150">
        <f t="shared" si="10"/>
        <v>5.875125989081659</v>
      </c>
      <c r="S130" s="88">
        <f t="shared" si="7"/>
        <v>17.201426024955438</v>
      </c>
      <c r="T130" s="95">
        <f t="shared" si="5"/>
        <v>13.605026935784759</v>
      </c>
      <c r="U130" s="96">
        <f t="shared" si="6"/>
        <v>18.542952393965844</v>
      </c>
      <c r="V130" s="6">
        <v>183.2</v>
      </c>
      <c r="W130" s="12">
        <f t="shared" si="8"/>
        <v>154.46880269814503</v>
      </c>
      <c r="X130" s="5">
        <v>20.2</v>
      </c>
      <c r="Z130" s="14">
        <v>29465</v>
      </c>
      <c r="AA130" s="76">
        <v>20.7</v>
      </c>
      <c r="AB130" s="14">
        <v>29465</v>
      </c>
      <c r="AC130" s="76">
        <f t="shared" si="9"/>
        <v>19.202417778543609</v>
      </c>
      <c r="AD130" s="76">
        <v>46.8</v>
      </c>
    </row>
    <row r="131" spans="1:30" x14ac:dyDescent="0.15">
      <c r="A131" s="1">
        <v>1980</v>
      </c>
      <c r="B131" s="3">
        <v>10</v>
      </c>
      <c r="C131" s="103">
        <v>118.1</v>
      </c>
      <c r="E131" s="129">
        <v>111.5</v>
      </c>
      <c r="I131" s="5">
        <v>20.399999999999999</v>
      </c>
      <c r="K131" s="6">
        <v>19.5</v>
      </c>
      <c r="N131" s="14">
        <v>29495</v>
      </c>
      <c r="O131" s="120">
        <f t="shared" si="4"/>
        <v>356.77130044843045</v>
      </c>
      <c r="P131" s="121">
        <f t="shared" si="3"/>
        <v>17.488789237668161</v>
      </c>
      <c r="Q131" s="14">
        <v>29495</v>
      </c>
      <c r="R131" s="150">
        <f t="shared" si="10"/>
        <v>5.8770949615077894</v>
      </c>
      <c r="S131" s="88">
        <f t="shared" si="7"/>
        <v>17.488789237668161</v>
      </c>
      <c r="T131" s="95">
        <f t="shared" si="5"/>
        <v>13.69286895490999</v>
      </c>
      <c r="U131" s="96">
        <f t="shared" si="6"/>
        <v>18.481890833691512</v>
      </c>
      <c r="V131" s="6">
        <v>182.4</v>
      </c>
      <c r="W131" s="12">
        <f t="shared" si="8"/>
        <v>153.53535353535355</v>
      </c>
      <c r="X131" s="5">
        <v>20.7</v>
      </c>
      <c r="Z131" s="14">
        <v>29495</v>
      </c>
      <c r="AA131" s="76">
        <v>20.399999999999999</v>
      </c>
      <c r="AB131" s="14">
        <v>29495</v>
      </c>
      <c r="AC131" s="76">
        <f t="shared" si="9"/>
        <v>19.303831175003761</v>
      </c>
      <c r="AD131" s="76">
        <v>46.8</v>
      </c>
    </row>
    <row r="132" spans="1:30" x14ac:dyDescent="0.15">
      <c r="A132" s="1">
        <v>1980</v>
      </c>
      <c r="B132" s="3">
        <v>11</v>
      </c>
      <c r="C132" s="103">
        <v>118</v>
      </c>
      <c r="E132" s="129">
        <v>111.4</v>
      </c>
      <c r="I132" s="5">
        <v>20.5</v>
      </c>
      <c r="K132" s="6">
        <v>19.399999999999999</v>
      </c>
      <c r="N132" s="14">
        <v>29526</v>
      </c>
      <c r="O132" s="120">
        <f t="shared" si="4"/>
        <v>357.0017953321364</v>
      </c>
      <c r="P132" s="121">
        <f t="shared" si="3"/>
        <v>17.414721723518849</v>
      </c>
      <c r="Q132" s="14">
        <v>29526</v>
      </c>
      <c r="R132" s="150">
        <f t="shared" si="10"/>
        <v>5.8777408107085529</v>
      </c>
      <c r="S132" s="88">
        <f t="shared" si="7"/>
        <v>17.414721723518849</v>
      </c>
      <c r="T132" s="95">
        <f t="shared" si="5"/>
        <v>13.779476515466067</v>
      </c>
      <c r="U132" s="96">
        <f t="shared" si="6"/>
        <v>18.420212044132601</v>
      </c>
      <c r="V132" s="6">
        <v>181.8</v>
      </c>
      <c r="W132" s="12">
        <f t="shared" si="8"/>
        <v>153.93734123624051</v>
      </c>
      <c r="X132" s="5">
        <v>20.399999999999999</v>
      </c>
      <c r="Z132" s="14">
        <v>29526</v>
      </c>
      <c r="AA132" s="76">
        <v>20.5</v>
      </c>
      <c r="AB132" s="14">
        <v>29526</v>
      </c>
      <c r="AC132" s="76">
        <f t="shared" si="9"/>
        <v>19.380981851718278</v>
      </c>
      <c r="AD132" s="76">
        <v>46.8</v>
      </c>
    </row>
    <row r="133" spans="1:30" x14ac:dyDescent="0.15">
      <c r="A133" s="1">
        <v>1980</v>
      </c>
      <c r="B133" s="3">
        <v>12</v>
      </c>
      <c r="C133" s="103">
        <v>118</v>
      </c>
      <c r="E133" s="129">
        <v>111.4</v>
      </c>
      <c r="I133" s="5">
        <v>20.399999999999999</v>
      </c>
      <c r="K133" s="6">
        <v>19.5</v>
      </c>
      <c r="N133" s="14">
        <v>29556</v>
      </c>
      <c r="O133" s="120">
        <f t="shared" si="4"/>
        <v>357.09156193895865</v>
      </c>
      <c r="P133" s="121">
        <f t="shared" si="3"/>
        <v>17.504488330341111</v>
      </c>
      <c r="Q133" s="14">
        <v>29556</v>
      </c>
      <c r="R133" s="150">
        <f t="shared" si="10"/>
        <v>5.8779922249147791</v>
      </c>
      <c r="S133" s="88">
        <f t="shared" si="7"/>
        <v>17.504488330341111</v>
      </c>
      <c r="T133" s="95">
        <f t="shared" si="5"/>
        <v>13.86878088072018</v>
      </c>
      <c r="U133" s="96">
        <f t="shared" si="6"/>
        <v>18.359281309630546</v>
      </c>
      <c r="V133" s="6">
        <v>181.1</v>
      </c>
      <c r="W133" s="12">
        <f t="shared" si="8"/>
        <v>153.47457627118644</v>
      </c>
      <c r="X133" s="5">
        <v>20.5</v>
      </c>
      <c r="Z133" s="14">
        <v>29556</v>
      </c>
      <c r="AA133" s="76">
        <v>20.399999999999999</v>
      </c>
      <c r="AB133" s="14">
        <v>29556</v>
      </c>
      <c r="AC133" s="76">
        <f t="shared" si="9"/>
        <v>19.450192843422617</v>
      </c>
      <c r="AD133" s="76">
        <v>46.8</v>
      </c>
    </row>
    <row r="134" spans="1:30" x14ac:dyDescent="0.15">
      <c r="A134" s="1">
        <v>1981</v>
      </c>
      <c r="B134" s="3">
        <v>1</v>
      </c>
      <c r="C134" s="103">
        <v>117.7</v>
      </c>
      <c r="E134" s="129">
        <v>111.1</v>
      </c>
      <c r="I134" s="5">
        <v>21.5</v>
      </c>
      <c r="K134" s="6">
        <v>19.399999999999999</v>
      </c>
      <c r="N134" s="14">
        <v>29587</v>
      </c>
      <c r="O134" s="120">
        <f t="shared" si="4"/>
        <v>375.42754275427546</v>
      </c>
      <c r="P134" s="121">
        <f t="shared" si="3"/>
        <v>17.461746174617463</v>
      </c>
      <c r="Q134" s="14">
        <v>29587</v>
      </c>
      <c r="R134" s="150">
        <f t="shared" si="10"/>
        <v>5.9280654905454071</v>
      </c>
      <c r="S134" s="88">
        <f t="shared" si="7"/>
        <v>17.461746174617463</v>
      </c>
      <c r="T134" s="95">
        <f t="shared" si="5"/>
        <v>14.01962306774262</v>
      </c>
      <c r="U134" s="96">
        <f t="shared" si="6"/>
        <v>18.297994390497458</v>
      </c>
      <c r="V134" s="6">
        <v>181</v>
      </c>
      <c r="W134" s="12">
        <f t="shared" si="8"/>
        <v>153.38983050847457</v>
      </c>
      <c r="X134" s="5">
        <v>20.399999999999999</v>
      </c>
      <c r="Z134" s="14">
        <v>29587</v>
      </c>
      <c r="AA134" s="76">
        <v>21.5</v>
      </c>
      <c r="AB134" s="14">
        <v>29587</v>
      </c>
      <c r="AC134" s="76">
        <f t="shared" si="9"/>
        <v>20.517414900358865</v>
      </c>
      <c r="AD134" s="76">
        <v>46.8</v>
      </c>
    </row>
    <row r="135" spans="1:30" x14ac:dyDescent="0.15">
      <c r="A135" s="1">
        <v>1981</v>
      </c>
      <c r="B135" s="3">
        <v>2</v>
      </c>
      <c r="C135" s="103">
        <v>117.2</v>
      </c>
      <c r="E135" s="129">
        <v>110.6</v>
      </c>
      <c r="I135" s="5">
        <v>21.2</v>
      </c>
      <c r="K135" s="6">
        <v>19.600000000000001</v>
      </c>
      <c r="N135" s="14">
        <v>29618</v>
      </c>
      <c r="O135" s="120">
        <f t="shared" si="4"/>
        <v>375.69620253164561</v>
      </c>
      <c r="P135" s="121">
        <f t="shared" si="3"/>
        <v>17.721518987341774</v>
      </c>
      <c r="Q135" s="14">
        <v>29618</v>
      </c>
      <c r="R135" s="150">
        <f t="shared" si="10"/>
        <v>5.9287808448142956</v>
      </c>
      <c r="S135" s="88">
        <f t="shared" si="7"/>
        <v>17.721518987341774</v>
      </c>
      <c r="T135" s="95">
        <f t="shared" si="5"/>
        <v>14.175446833810721</v>
      </c>
      <c r="U135" s="96">
        <f t="shared" si="6"/>
        <v>18.238109139746211</v>
      </c>
      <c r="V135" s="6">
        <v>180.6</v>
      </c>
      <c r="W135" s="12">
        <f t="shared" si="8"/>
        <v>153.44095157179268</v>
      </c>
      <c r="X135" s="5">
        <v>21.5</v>
      </c>
      <c r="Z135" s="14">
        <v>29618</v>
      </c>
      <c r="AA135" s="76">
        <v>21.2</v>
      </c>
      <c r="AB135" s="14">
        <v>29618</v>
      </c>
      <c r="AC135" s="76">
        <f t="shared" si="9"/>
        <v>20.599514985514201</v>
      </c>
      <c r="AD135" s="76">
        <v>46.8</v>
      </c>
    </row>
    <row r="136" spans="1:30" x14ac:dyDescent="0.15">
      <c r="A136" s="1">
        <v>1981</v>
      </c>
      <c r="B136" s="3">
        <v>3</v>
      </c>
      <c r="C136" s="103">
        <v>117</v>
      </c>
      <c r="E136" s="129">
        <v>110.4</v>
      </c>
      <c r="I136" s="5">
        <v>21.2</v>
      </c>
      <c r="K136" s="6">
        <v>19.2</v>
      </c>
      <c r="N136" s="14">
        <v>29646</v>
      </c>
      <c r="O136" s="120">
        <f t="shared" si="4"/>
        <v>368.695652173913</v>
      </c>
      <c r="P136" s="121">
        <f t="shared" si="3"/>
        <v>17.391304347826086</v>
      </c>
      <c r="Q136" s="14">
        <v>29646</v>
      </c>
      <c r="R136" s="150">
        <f t="shared" si="10"/>
        <v>5.9099715128567993</v>
      </c>
      <c r="S136" s="88">
        <f t="shared" si="7"/>
        <v>17.391304347826086</v>
      </c>
      <c r="T136" s="95">
        <f t="shared" si="5"/>
        <v>14.326733776944234</v>
      </c>
      <c r="U136" s="96">
        <f t="shared" si="6"/>
        <v>18.175472100332339</v>
      </c>
      <c r="V136" s="6">
        <v>180.4</v>
      </c>
      <c r="W136" s="12">
        <f t="shared" si="8"/>
        <v>153.92491467576792</v>
      </c>
      <c r="X136" s="5">
        <v>21.2</v>
      </c>
      <c r="Z136" s="14">
        <v>29646</v>
      </c>
      <c r="AA136" s="76">
        <v>21.2</v>
      </c>
      <c r="AB136" s="14">
        <v>29646</v>
      </c>
      <c r="AC136" s="76">
        <f t="shared" si="9"/>
        <v>20.285341153101129</v>
      </c>
      <c r="AD136" s="76">
        <v>46.8</v>
      </c>
    </row>
    <row r="137" spans="1:30" x14ac:dyDescent="0.15">
      <c r="A137" s="1">
        <v>1981</v>
      </c>
      <c r="B137" s="3">
        <v>4</v>
      </c>
      <c r="C137" s="103">
        <v>117.1</v>
      </c>
      <c r="E137" s="129">
        <v>110.5</v>
      </c>
      <c r="I137" s="5">
        <v>21.1</v>
      </c>
      <c r="K137" s="6">
        <v>19.399999999999999</v>
      </c>
      <c r="N137" s="14">
        <v>29677</v>
      </c>
      <c r="O137" s="120">
        <f t="shared" si="4"/>
        <v>370.44343891402713</v>
      </c>
      <c r="P137" s="121">
        <f t="shared" si="3"/>
        <v>17.556561085972849</v>
      </c>
      <c r="Q137" s="14">
        <v>29677</v>
      </c>
      <c r="R137" s="150">
        <f t="shared" si="10"/>
        <v>5.9147007715815869</v>
      </c>
      <c r="S137" s="88">
        <f t="shared" si="7"/>
        <v>17.556561085972849</v>
      </c>
      <c r="T137" s="95">
        <f t="shared" si="5"/>
        <v>14.481412093894356</v>
      </c>
      <c r="U137" s="96">
        <f t="shared" si="6"/>
        <v>18.114594455606795</v>
      </c>
      <c r="V137" s="6">
        <v>179</v>
      </c>
      <c r="W137" s="12">
        <f t="shared" si="8"/>
        <v>152.99145299145297</v>
      </c>
      <c r="X137" s="5">
        <v>21.2</v>
      </c>
      <c r="Z137" s="14">
        <v>29677</v>
      </c>
      <c r="AA137" s="76">
        <v>21.1</v>
      </c>
      <c r="AB137" s="14">
        <v>29677</v>
      </c>
      <c r="AC137" s="76">
        <f t="shared" si="9"/>
        <v>20.449999022714426</v>
      </c>
      <c r="AD137" s="76">
        <v>46.8</v>
      </c>
    </row>
    <row r="138" spans="1:30" x14ac:dyDescent="0.15">
      <c r="A138" s="1">
        <v>1981</v>
      </c>
      <c r="B138" s="3">
        <v>5</v>
      </c>
      <c r="C138" s="103">
        <v>117.5</v>
      </c>
      <c r="E138" s="129">
        <v>110.9</v>
      </c>
      <c r="I138" s="5">
        <v>20.7</v>
      </c>
      <c r="K138" s="6">
        <v>19.3</v>
      </c>
      <c r="N138" s="14">
        <v>29707</v>
      </c>
      <c r="O138" s="120">
        <f t="shared" si="4"/>
        <v>360.24346257889988</v>
      </c>
      <c r="P138" s="121">
        <f t="shared" si="3"/>
        <v>17.403065825067628</v>
      </c>
      <c r="Q138" s="14">
        <v>29707</v>
      </c>
      <c r="R138" s="150">
        <f t="shared" si="10"/>
        <v>5.8867800878139329</v>
      </c>
      <c r="S138" s="88">
        <f t="shared" si="7"/>
        <v>17.403065825067628</v>
      </c>
      <c r="T138" s="95">
        <f t="shared" si="5"/>
        <v>14.633848512079734</v>
      </c>
      <c r="U138" s="96">
        <f t="shared" si="6"/>
        <v>18.052437683707037</v>
      </c>
      <c r="V138" s="6">
        <v>180.4</v>
      </c>
      <c r="W138" s="12">
        <f t="shared" si="8"/>
        <v>154.05636208368915</v>
      </c>
      <c r="X138" s="5">
        <v>21.1</v>
      </c>
      <c r="Z138" s="14">
        <v>29707</v>
      </c>
      <c r="AA138" s="76">
        <v>20.7</v>
      </c>
      <c r="AB138" s="14">
        <v>29707</v>
      </c>
      <c r="AC138" s="76">
        <f t="shared" si="9"/>
        <v>19.955391559336739</v>
      </c>
      <c r="AD138" s="76">
        <v>46.8</v>
      </c>
    </row>
    <row r="139" spans="1:30" x14ac:dyDescent="0.15">
      <c r="A139" s="28">
        <v>1981</v>
      </c>
      <c r="B139" s="29">
        <v>6</v>
      </c>
      <c r="C139" s="103">
        <v>117.4</v>
      </c>
      <c r="E139" s="129">
        <v>110.8</v>
      </c>
      <c r="I139" s="31">
        <v>21.4</v>
      </c>
      <c r="J139" s="67"/>
      <c r="K139" s="32">
        <v>19.600000000000001</v>
      </c>
      <c r="L139" s="159"/>
      <c r="M139" s="159"/>
      <c r="N139" s="14">
        <v>29738</v>
      </c>
      <c r="O139" s="120">
        <f t="shared" si="4"/>
        <v>378.5559566787004</v>
      </c>
      <c r="P139" s="149">
        <f t="shared" si="3"/>
        <v>17.68953068592058</v>
      </c>
      <c r="Q139" s="14">
        <v>29738</v>
      </c>
      <c r="R139" s="150">
        <f t="shared" si="10"/>
        <v>5.9363638999391855</v>
      </c>
      <c r="S139" s="94">
        <f t="shared" si="7"/>
        <v>17.68953068592058</v>
      </c>
      <c r="T139" s="95">
        <f t="shared" si="5"/>
        <v>14.791531166368886</v>
      </c>
      <c r="U139" s="96">
        <f t="shared" si="6"/>
        <v>17.992285863777283</v>
      </c>
      <c r="V139" s="6">
        <v>181.8</v>
      </c>
      <c r="W139" s="12">
        <f t="shared" si="8"/>
        <v>154.72340425531917</v>
      </c>
      <c r="X139" s="5">
        <v>20.7</v>
      </c>
      <c r="Z139" s="14">
        <v>29738</v>
      </c>
      <c r="AA139" s="76">
        <v>21.4</v>
      </c>
      <c r="AB139" s="14">
        <v>29738</v>
      </c>
      <c r="AC139" s="76">
        <f t="shared" si="9"/>
        <v>21.039903408872735</v>
      </c>
      <c r="AD139" s="76">
        <v>46.8</v>
      </c>
    </row>
    <row r="140" spans="1:30" x14ac:dyDescent="0.15">
      <c r="A140" s="1">
        <v>1981</v>
      </c>
      <c r="B140" s="3">
        <v>7</v>
      </c>
      <c r="C140" s="103">
        <v>117.6</v>
      </c>
      <c r="E140" s="129">
        <v>111</v>
      </c>
      <c r="I140" s="5">
        <v>21.5</v>
      </c>
      <c r="K140" s="6">
        <v>19.5</v>
      </c>
      <c r="N140" s="14">
        <v>29768</v>
      </c>
      <c r="O140" s="120">
        <f t="shared" si="4"/>
        <v>377.70270270270271</v>
      </c>
      <c r="P140" s="121">
        <f t="shared" si="3"/>
        <v>17.567567567567568</v>
      </c>
      <c r="Q140" s="14">
        <v>29768</v>
      </c>
      <c r="R140" s="150">
        <f t="shared" si="10"/>
        <v>5.9341073853790753</v>
      </c>
      <c r="S140" s="88">
        <f t="shared" si="7"/>
        <v>17.567567567567568</v>
      </c>
      <c r="T140" s="95">
        <f t="shared" si="5"/>
        <v>14.948883778574773</v>
      </c>
      <c r="U140" s="96">
        <f t="shared" si="6"/>
        <v>17.931117684527923</v>
      </c>
      <c r="V140" s="32">
        <v>194.6</v>
      </c>
      <c r="W140" s="12">
        <f t="shared" si="8"/>
        <v>165.75809199318567</v>
      </c>
      <c r="X140" s="31">
        <v>21.4</v>
      </c>
      <c r="Y140"/>
      <c r="Z140" s="14">
        <v>29768</v>
      </c>
      <c r="AA140" s="76">
        <v>21.5</v>
      </c>
      <c r="AB140" s="14">
        <v>29768</v>
      </c>
      <c r="AC140" s="76">
        <f t="shared" si="9"/>
        <v>21.064091449726416</v>
      </c>
      <c r="AD140" s="76">
        <v>46.8</v>
      </c>
    </row>
    <row r="141" spans="1:30" x14ac:dyDescent="0.15">
      <c r="A141" s="1">
        <v>1981</v>
      </c>
      <c r="B141" s="3">
        <v>8</v>
      </c>
      <c r="C141" s="103">
        <v>118</v>
      </c>
      <c r="E141" s="129">
        <v>111.4</v>
      </c>
      <c r="I141" s="5">
        <v>21.3</v>
      </c>
      <c r="K141" s="6">
        <v>19.399999999999999</v>
      </c>
      <c r="N141" s="14">
        <v>29799</v>
      </c>
      <c r="O141" s="120">
        <f t="shared" si="4"/>
        <v>370.93357271095147</v>
      </c>
      <c r="P141" s="121">
        <f t="shared" si="3"/>
        <v>17.414721723518849</v>
      </c>
      <c r="Q141" s="14">
        <v>29799</v>
      </c>
      <c r="R141" s="150">
        <f t="shared" si="10"/>
        <v>5.916022997279569</v>
      </c>
      <c r="S141" s="88">
        <f t="shared" si="7"/>
        <v>17.414721723518849</v>
      </c>
      <c r="T141" s="95">
        <f t="shared" si="5"/>
        <v>15.105050928342916</v>
      </c>
      <c r="U141" s="96">
        <f t="shared" si="6"/>
        <v>17.869438894969011</v>
      </c>
      <c r="V141" s="6">
        <v>195.4</v>
      </c>
      <c r="W141" s="12">
        <f t="shared" si="8"/>
        <v>166.15646258503403</v>
      </c>
      <c r="X141" s="5">
        <v>21.5</v>
      </c>
      <c r="Z141" s="14">
        <v>29799</v>
      </c>
      <c r="AA141" s="76">
        <v>21.3</v>
      </c>
      <c r="AB141" s="14">
        <v>29799</v>
      </c>
      <c r="AC141" s="76">
        <f t="shared" si="9"/>
        <v>20.757986576477489</v>
      </c>
      <c r="AD141" s="76">
        <v>46.8</v>
      </c>
    </row>
    <row r="142" spans="1:30" x14ac:dyDescent="0.15">
      <c r="A142" s="1">
        <v>1981</v>
      </c>
      <c r="B142" s="3">
        <v>9</v>
      </c>
      <c r="C142" s="103">
        <v>118.3</v>
      </c>
      <c r="E142" s="129">
        <v>111.7</v>
      </c>
      <c r="I142" s="5">
        <v>20.3</v>
      </c>
      <c r="K142" s="6">
        <v>19.2</v>
      </c>
      <c r="N142" s="14">
        <v>29830</v>
      </c>
      <c r="O142" s="120">
        <f t="shared" si="4"/>
        <v>348.93464637421664</v>
      </c>
      <c r="P142" s="121">
        <f t="shared" ref="P142:P205" si="11">K142/E142*100</f>
        <v>17.188898836168306</v>
      </c>
      <c r="Q142" s="14">
        <v>29830</v>
      </c>
      <c r="R142" s="150">
        <f t="shared" si="10"/>
        <v>5.8548846449944136</v>
      </c>
      <c r="S142" s="88">
        <f t="shared" si="7"/>
        <v>17.188898836168306</v>
      </c>
      <c r="T142" s="95">
        <f t="shared" si="5"/>
        <v>15.258199242279055</v>
      </c>
      <c r="U142" s="96">
        <f t="shared" si="6"/>
        <v>17.805497398161762</v>
      </c>
      <c r="V142" s="6">
        <v>196</v>
      </c>
      <c r="W142" s="12">
        <f t="shared" si="8"/>
        <v>166.10169491525423</v>
      </c>
      <c r="X142" s="5">
        <v>21.3</v>
      </c>
      <c r="Z142" s="14">
        <v>29830</v>
      </c>
      <c r="AA142" s="76">
        <v>20.3</v>
      </c>
      <c r="AB142" s="14">
        <v>29830</v>
      </c>
      <c r="AC142" s="76">
        <f t="shared" si="9"/>
        <v>19.597017627277328</v>
      </c>
      <c r="AD142" s="76">
        <v>46.8</v>
      </c>
    </row>
    <row r="143" spans="1:30" x14ac:dyDescent="0.15">
      <c r="A143" s="1">
        <v>1981</v>
      </c>
      <c r="B143" s="3">
        <v>10</v>
      </c>
      <c r="C143" s="103">
        <v>118</v>
      </c>
      <c r="E143" s="129">
        <v>111.4</v>
      </c>
      <c r="I143" s="5">
        <v>20.6</v>
      </c>
      <c r="K143" s="6">
        <v>19.2</v>
      </c>
      <c r="N143" s="14">
        <v>29860</v>
      </c>
      <c r="O143" s="120">
        <f t="shared" si="4"/>
        <v>355.0448833034111</v>
      </c>
      <c r="P143" s="121">
        <f t="shared" si="11"/>
        <v>17.235188509874323</v>
      </c>
      <c r="Q143" s="14">
        <v>29860</v>
      </c>
      <c r="R143" s="150">
        <f t="shared" si="10"/>
        <v>5.872244213324179</v>
      </c>
      <c r="S143" s="88">
        <f t="shared" si="7"/>
        <v>17.235188509874323</v>
      </c>
      <c r="T143" s="95">
        <f t="shared" si="5"/>
        <v>15.412414690096989</v>
      </c>
      <c r="U143" s="96">
        <f t="shared" si="6"/>
        <v>17.741175725084773</v>
      </c>
      <c r="V143" s="6">
        <v>194.7</v>
      </c>
      <c r="W143" s="12">
        <f t="shared" si="8"/>
        <v>164.58157227387994</v>
      </c>
      <c r="X143" s="5">
        <v>20.3</v>
      </c>
      <c r="Z143" s="14">
        <v>29860</v>
      </c>
      <c r="AA143" s="76">
        <v>20.6</v>
      </c>
      <c r="AB143" s="14">
        <v>29860</v>
      </c>
      <c r="AC143" s="76">
        <f t="shared" si="9"/>
        <v>20.012477684971163</v>
      </c>
      <c r="AD143" s="76">
        <v>46.8</v>
      </c>
    </row>
    <row r="144" spans="1:30" x14ac:dyDescent="0.15">
      <c r="A144" s="1">
        <v>1981</v>
      </c>
      <c r="B144" s="3">
        <v>11</v>
      </c>
      <c r="C144" s="103">
        <v>118.2</v>
      </c>
      <c r="E144" s="129">
        <v>111.6</v>
      </c>
      <c r="I144" s="5">
        <v>21</v>
      </c>
      <c r="K144" s="6">
        <v>19</v>
      </c>
      <c r="N144" s="14">
        <v>29891</v>
      </c>
      <c r="O144" s="120">
        <f t="shared" si="4"/>
        <v>357.52688172043008</v>
      </c>
      <c r="P144" s="121">
        <f t="shared" si="11"/>
        <v>17.025089605734767</v>
      </c>
      <c r="Q144" s="14">
        <v>29891</v>
      </c>
      <c r="R144" s="150">
        <f t="shared" si="10"/>
        <v>5.8792105529307443</v>
      </c>
      <c r="S144" s="88">
        <f t="shared" si="7"/>
        <v>17.025089605734767</v>
      </c>
      <c r="T144" s="95">
        <f t="shared" si="5"/>
        <v>15.563275818077397</v>
      </c>
      <c r="U144" s="96">
        <f t="shared" si="6"/>
        <v>17.674718138465895</v>
      </c>
      <c r="V144" s="6">
        <v>194.3</v>
      </c>
      <c r="W144" s="12">
        <f t="shared" si="8"/>
        <v>164.66101694915255</v>
      </c>
      <c r="X144" s="5">
        <v>20.6</v>
      </c>
      <c r="Z144" s="14">
        <v>29891</v>
      </c>
      <c r="AA144" s="76">
        <v>21</v>
      </c>
      <c r="AB144" s="14">
        <v>29891</v>
      </c>
      <c r="AC144" s="76">
        <f t="shared" si="9"/>
        <v>20.22815181093814</v>
      </c>
      <c r="AD144" s="76">
        <v>46.8</v>
      </c>
    </row>
    <row r="145" spans="1:30" x14ac:dyDescent="0.15">
      <c r="A145" s="1">
        <v>1981</v>
      </c>
      <c r="B145" s="3">
        <v>12</v>
      </c>
      <c r="C145" s="103">
        <v>118.3</v>
      </c>
      <c r="E145" s="129">
        <v>111.7</v>
      </c>
      <c r="I145" s="5">
        <v>21.1</v>
      </c>
      <c r="K145" s="6">
        <v>19</v>
      </c>
      <c r="N145" s="14">
        <v>29921</v>
      </c>
      <c r="O145" s="120">
        <f t="shared" si="4"/>
        <v>358.90778871978512</v>
      </c>
      <c r="P145" s="121">
        <f t="shared" si="11"/>
        <v>17.009847806624887</v>
      </c>
      <c r="Q145" s="14">
        <v>29921</v>
      </c>
      <c r="R145" s="150">
        <f t="shared" si="10"/>
        <v>5.8830654995613978</v>
      </c>
      <c r="S145" s="88">
        <f t="shared" si="7"/>
        <v>17.009847806624887</v>
      </c>
      <c r="T145" s="95">
        <f t="shared" si="5"/>
        <v>15.714176596438273</v>
      </c>
      <c r="U145" s="96">
        <f t="shared" si="6"/>
        <v>17.608902294542009</v>
      </c>
      <c r="V145" s="6">
        <v>193.2</v>
      </c>
      <c r="W145" s="12">
        <f t="shared" si="8"/>
        <v>163.45177664974617</v>
      </c>
      <c r="X145" s="5">
        <v>21</v>
      </c>
      <c r="Z145" s="14">
        <v>29921</v>
      </c>
      <c r="AA145" s="76">
        <v>21.1</v>
      </c>
      <c r="AB145" s="14">
        <v>29921</v>
      </c>
      <c r="AC145" s="76">
        <f t="shared" si="9"/>
        <v>20.382178441130364</v>
      </c>
      <c r="AD145" s="76">
        <v>46.8</v>
      </c>
    </row>
    <row r="146" spans="1:30" x14ac:dyDescent="0.15">
      <c r="A146" s="1">
        <v>1982</v>
      </c>
      <c r="B146" s="3">
        <v>1</v>
      </c>
      <c r="C146" s="103">
        <v>118.1</v>
      </c>
      <c r="E146" s="129">
        <v>111.5</v>
      </c>
      <c r="I146" s="5">
        <v>21.5</v>
      </c>
      <c r="K146" s="6">
        <v>19.100000000000001</v>
      </c>
      <c r="N146" s="14">
        <v>29952</v>
      </c>
      <c r="O146" s="120">
        <f t="shared" si="4"/>
        <v>368.29596412556049</v>
      </c>
      <c r="P146" s="121">
        <f t="shared" si="11"/>
        <v>17.130044843049326</v>
      </c>
      <c r="Q146" s="14">
        <v>29952</v>
      </c>
      <c r="R146" s="150">
        <f t="shared" si="10"/>
        <v>5.9088868652741189</v>
      </c>
      <c r="S146" s="88">
        <f t="shared" si="7"/>
        <v>17.130044843049326</v>
      </c>
      <c r="T146" s="95">
        <f t="shared" si="5"/>
        <v>15.773158006805852</v>
      </c>
      <c r="U146" s="96">
        <f t="shared" si="6"/>
        <v>17.548325496330204</v>
      </c>
      <c r="V146" s="6">
        <v>194.7</v>
      </c>
      <c r="W146" s="12">
        <f t="shared" si="8"/>
        <v>164.58157227387994</v>
      </c>
      <c r="X146" s="5">
        <v>21.1</v>
      </c>
      <c r="Z146" s="14">
        <v>29952</v>
      </c>
      <c r="AA146" s="76">
        <v>21.5</v>
      </c>
      <c r="AB146" s="14">
        <v>29952</v>
      </c>
      <c r="AC146" s="76">
        <f t="shared" si="9"/>
        <v>20.987527510962824</v>
      </c>
      <c r="AD146" s="76">
        <v>46.8</v>
      </c>
    </row>
    <row r="147" spans="1:30" x14ac:dyDescent="0.15">
      <c r="A147" s="1">
        <v>1982</v>
      </c>
      <c r="B147" s="3">
        <v>2</v>
      </c>
      <c r="C147" s="103">
        <v>118.1</v>
      </c>
      <c r="E147" s="129">
        <v>111.5</v>
      </c>
      <c r="I147" s="5">
        <v>20.9</v>
      </c>
      <c r="K147" s="6">
        <v>18.899999999999999</v>
      </c>
      <c r="N147" s="14">
        <v>29983</v>
      </c>
      <c r="O147" s="120">
        <f t="shared" si="4"/>
        <v>354.2690582959641</v>
      </c>
      <c r="P147" s="121">
        <f t="shared" si="11"/>
        <v>16.95067264573991</v>
      </c>
      <c r="Q147" s="14">
        <v>29983</v>
      </c>
      <c r="R147" s="150">
        <f t="shared" si="10"/>
        <v>5.8700566761242801</v>
      </c>
      <c r="S147" s="88">
        <f t="shared" si="7"/>
        <v>16.95067264573991</v>
      </c>
      <c r="T147" s="95">
        <f t="shared" si="5"/>
        <v>15.830394492293459</v>
      </c>
      <c r="U147" s="96">
        <f t="shared" si="6"/>
        <v>17.486629072191079</v>
      </c>
      <c r="V147" s="6">
        <v>195.1</v>
      </c>
      <c r="W147" s="12">
        <f t="shared" si="8"/>
        <v>165.19898391193902</v>
      </c>
      <c r="X147" s="5">
        <v>21.5</v>
      </c>
      <c r="Z147" s="14">
        <v>29983</v>
      </c>
      <c r="AA147" s="76">
        <v>20.9</v>
      </c>
      <c r="AB147" s="14">
        <v>29983</v>
      </c>
      <c r="AC147" s="76">
        <f t="shared" si="9"/>
        <v>20.259425463502104</v>
      </c>
      <c r="AD147" s="76">
        <v>46.8</v>
      </c>
    </row>
    <row r="148" spans="1:30" x14ac:dyDescent="0.15">
      <c r="A148" s="1">
        <v>1982</v>
      </c>
      <c r="B148" s="3">
        <v>3</v>
      </c>
      <c r="C148" s="103">
        <v>118.1</v>
      </c>
      <c r="E148" s="129">
        <v>111.5</v>
      </c>
      <c r="I148" s="5">
        <v>20.8</v>
      </c>
      <c r="K148" s="6">
        <v>17.899999999999999</v>
      </c>
      <c r="N148" s="14">
        <v>30011</v>
      </c>
      <c r="O148" s="120">
        <f t="shared" si="4"/>
        <v>333.91928251121078</v>
      </c>
      <c r="P148" s="121">
        <f t="shared" si="11"/>
        <v>16.053811659192824</v>
      </c>
      <c r="Q148" s="14">
        <v>30011</v>
      </c>
      <c r="R148" s="150">
        <f t="shared" si="10"/>
        <v>5.8108992946418994</v>
      </c>
      <c r="S148" s="88">
        <f t="shared" si="7"/>
        <v>16.053811659192824</v>
      </c>
      <c r="T148" s="95">
        <f t="shared" si="5"/>
        <v>15.872683294671948</v>
      </c>
      <c r="U148" s="96">
        <f t="shared" si="6"/>
        <v>17.41783256714108</v>
      </c>
      <c r="V148" s="6">
        <v>196.1</v>
      </c>
      <c r="W148" s="12">
        <f t="shared" si="8"/>
        <v>166.04572396274344</v>
      </c>
      <c r="X148" s="5">
        <v>20.9</v>
      </c>
      <c r="Z148" s="14">
        <v>30011</v>
      </c>
      <c r="AA148" s="76">
        <v>20.8</v>
      </c>
      <c r="AB148" s="14">
        <v>30011</v>
      </c>
      <c r="AC148" s="76">
        <f t="shared" si="9"/>
        <v>19.17111564966774</v>
      </c>
      <c r="AD148" s="76">
        <v>46.8</v>
      </c>
    </row>
    <row r="149" spans="1:30" x14ac:dyDescent="0.15">
      <c r="A149" s="1">
        <v>1982</v>
      </c>
      <c r="B149" s="3">
        <v>4</v>
      </c>
      <c r="C149" s="103">
        <v>118.2</v>
      </c>
      <c r="E149" s="129">
        <v>111.6</v>
      </c>
      <c r="I149" s="5">
        <v>21.2</v>
      </c>
      <c r="K149" s="6">
        <v>17.899999999999999</v>
      </c>
      <c r="N149" s="14">
        <v>30042</v>
      </c>
      <c r="O149" s="120">
        <f t="shared" si="4"/>
        <v>340.03584229390674</v>
      </c>
      <c r="P149" s="121">
        <f t="shared" si="11"/>
        <v>16.03942652329749</v>
      </c>
      <c r="Q149" s="14">
        <v>30042</v>
      </c>
      <c r="R149" s="150">
        <f t="shared" si="10"/>
        <v>5.829051030565557</v>
      </c>
      <c r="S149" s="88">
        <f t="shared" si="7"/>
        <v>16.03942652329749</v>
      </c>
      <c r="T149" s="95">
        <f t="shared" si="5"/>
        <v>15.915226368305854</v>
      </c>
      <c r="U149" s="96">
        <f t="shared" si="6"/>
        <v>17.349659592449903</v>
      </c>
      <c r="V149" s="6">
        <v>193.9</v>
      </c>
      <c r="W149" s="12">
        <f t="shared" si="8"/>
        <v>164.18289585097375</v>
      </c>
      <c r="X149" s="5">
        <v>20.8</v>
      </c>
      <c r="Z149" s="14">
        <v>30042</v>
      </c>
      <c r="AA149" s="76">
        <v>21.2</v>
      </c>
      <c r="AB149" s="14">
        <v>30042</v>
      </c>
      <c r="AC149" s="76">
        <f t="shared" si="9"/>
        <v>19.598992157856575</v>
      </c>
      <c r="AD149" s="76">
        <v>46.8</v>
      </c>
    </row>
    <row r="150" spans="1:30" x14ac:dyDescent="0.15">
      <c r="A150" s="1">
        <v>1982</v>
      </c>
      <c r="B150" s="3">
        <v>5</v>
      </c>
      <c r="C150" s="103">
        <v>118</v>
      </c>
      <c r="E150" s="129">
        <v>111.4</v>
      </c>
      <c r="I150" s="5">
        <v>21.3</v>
      </c>
      <c r="K150" s="6">
        <v>17.899999999999999</v>
      </c>
      <c r="N150" s="14">
        <v>30072</v>
      </c>
      <c r="O150" s="120">
        <f t="shared" si="4"/>
        <v>342.25314183123874</v>
      </c>
      <c r="P150" s="121">
        <f t="shared" si="11"/>
        <v>16.068222621184916</v>
      </c>
      <c r="Q150" s="14">
        <v>30072</v>
      </c>
      <c r="R150" s="150">
        <f t="shared" si="10"/>
        <v>5.8355506440569966</v>
      </c>
      <c r="S150" s="88">
        <f t="shared" si="7"/>
        <v>16.068222621184916</v>
      </c>
      <c r="T150" s="95">
        <f t="shared" si="5"/>
        <v>15.958495577016</v>
      </c>
      <c r="U150" s="96">
        <f t="shared" si="6"/>
        <v>17.28172658524112</v>
      </c>
      <c r="V150" s="6">
        <v>193.5</v>
      </c>
      <c r="W150" s="12">
        <f t="shared" si="8"/>
        <v>163.70558375634516</v>
      </c>
      <c r="X150" s="5">
        <v>21.2</v>
      </c>
      <c r="Z150" s="14">
        <v>30072</v>
      </c>
      <c r="AA150" s="76">
        <v>21.3</v>
      </c>
      <c r="AB150" s="14">
        <v>30072</v>
      </c>
      <c r="AC150" s="76">
        <f t="shared" si="9"/>
        <v>19.804337265903083</v>
      </c>
      <c r="AD150" s="76">
        <v>46.8</v>
      </c>
    </row>
    <row r="151" spans="1:30" x14ac:dyDescent="0.15">
      <c r="A151" s="28">
        <v>1982</v>
      </c>
      <c r="B151" s="29">
        <v>6</v>
      </c>
      <c r="C151" s="103">
        <v>117.8</v>
      </c>
      <c r="E151" s="129">
        <v>111.2</v>
      </c>
      <c r="I151" s="31">
        <v>23.5</v>
      </c>
      <c r="J151" s="67"/>
      <c r="K151" s="32">
        <v>16.2</v>
      </c>
      <c r="L151" s="159"/>
      <c r="M151" s="159"/>
      <c r="N151" s="14">
        <v>30103</v>
      </c>
      <c r="O151" s="120">
        <f t="shared" si="4"/>
        <v>342.35611510791364</v>
      </c>
      <c r="P151" s="149">
        <f t="shared" si="11"/>
        <v>14.568345323741006</v>
      </c>
      <c r="Q151" s="14">
        <v>30103</v>
      </c>
      <c r="R151" s="150">
        <f t="shared" si="10"/>
        <v>5.8358514675600608</v>
      </c>
      <c r="S151" s="94">
        <f t="shared" si="7"/>
        <v>14.568345323741006</v>
      </c>
      <c r="T151" s="95">
        <f t="shared" si="5"/>
        <v>15.976766830768748</v>
      </c>
      <c r="U151" s="96">
        <f t="shared" si="6"/>
        <v>17.201294600553641</v>
      </c>
      <c r="V151" s="6">
        <v>194.1</v>
      </c>
      <c r="W151" s="12">
        <f t="shared" si="8"/>
        <v>164.4915254237288</v>
      </c>
      <c r="X151" s="5">
        <v>21.3</v>
      </c>
      <c r="Z151" s="14">
        <v>30103</v>
      </c>
      <c r="AA151" s="76">
        <v>23.5</v>
      </c>
      <c r="AB151" s="14">
        <v>30103</v>
      </c>
      <c r="AC151" s="76">
        <f t="shared" si="9"/>
        <v>19.902927253911141</v>
      </c>
      <c r="AD151" s="76">
        <v>46.8</v>
      </c>
    </row>
    <row r="152" spans="1:30" x14ac:dyDescent="0.15">
      <c r="A152" s="1">
        <v>1982</v>
      </c>
      <c r="B152" s="3">
        <v>7</v>
      </c>
      <c r="C152" s="103">
        <v>118</v>
      </c>
      <c r="E152" s="129">
        <v>111.4</v>
      </c>
      <c r="I152" s="5">
        <v>23.1</v>
      </c>
      <c r="K152" s="6">
        <v>16.2</v>
      </c>
      <c r="N152" s="14">
        <v>30133</v>
      </c>
      <c r="O152" s="120">
        <f t="shared" si="4"/>
        <v>335.92459605026932</v>
      </c>
      <c r="P152" s="121">
        <f t="shared" si="11"/>
        <v>14.542190305206462</v>
      </c>
      <c r="Q152" s="14">
        <v>30133</v>
      </c>
      <c r="R152" s="150">
        <f t="shared" si="10"/>
        <v>5.816886718260994</v>
      </c>
      <c r="S152" s="88">
        <f t="shared" si="7"/>
        <v>14.542190305206462</v>
      </c>
      <c r="T152" s="95">
        <f t="shared" si="5"/>
        <v>15.994109226817834</v>
      </c>
      <c r="U152" s="96">
        <f t="shared" si="6"/>
        <v>17.121014318298496</v>
      </c>
      <c r="V152" s="32">
        <v>204.1</v>
      </c>
      <c r="W152" s="12">
        <f t="shared" si="8"/>
        <v>173.25976230899832</v>
      </c>
      <c r="X152" s="31">
        <v>23.5</v>
      </c>
      <c r="Y152"/>
      <c r="Z152" s="14">
        <v>30133</v>
      </c>
      <c r="AA152" s="76">
        <v>23.1</v>
      </c>
      <c r="AB152" s="14">
        <v>30133</v>
      </c>
      <c r="AC152" s="76">
        <f t="shared" si="9"/>
        <v>19.620601315147656</v>
      </c>
      <c r="AD152" s="76">
        <v>46.8</v>
      </c>
    </row>
    <row r="153" spans="1:30" x14ac:dyDescent="0.15">
      <c r="A153" s="1">
        <v>1982</v>
      </c>
      <c r="B153" s="3">
        <v>8</v>
      </c>
      <c r="C153" s="103">
        <v>118.4</v>
      </c>
      <c r="E153" s="129">
        <v>111.8</v>
      </c>
      <c r="I153" s="5">
        <v>23.1</v>
      </c>
      <c r="K153" s="6">
        <v>15.9</v>
      </c>
      <c r="N153" s="14">
        <v>30164</v>
      </c>
      <c r="O153" s="120">
        <f t="shared" si="4"/>
        <v>328.52415026833637</v>
      </c>
      <c r="P153" s="121">
        <f t="shared" si="11"/>
        <v>14.221824686940968</v>
      </c>
      <c r="Q153" s="14">
        <v>30164</v>
      </c>
      <c r="R153" s="150">
        <f t="shared" si="10"/>
        <v>5.7946103520210261</v>
      </c>
      <c r="S153" s="88">
        <f t="shared" si="7"/>
        <v>14.221824686940968</v>
      </c>
      <c r="T153" s="95">
        <f t="shared" si="5"/>
        <v>16.006605136623914</v>
      </c>
      <c r="U153" s="96">
        <f t="shared" si="6"/>
        <v>17.039165225298049</v>
      </c>
      <c r="V153" s="6">
        <v>204.6</v>
      </c>
      <c r="W153" s="12">
        <f t="shared" si="8"/>
        <v>173.38983050847457</v>
      </c>
      <c r="X153" s="5">
        <v>23.1</v>
      </c>
      <c r="Z153" s="14">
        <v>30164</v>
      </c>
      <c r="AA153" s="76">
        <v>23.1</v>
      </c>
      <c r="AB153" s="14">
        <v>30164</v>
      </c>
      <c r="AC153" s="76">
        <f t="shared" si="9"/>
        <v>19.280530819700989</v>
      </c>
      <c r="AD153" s="76">
        <v>46.8</v>
      </c>
    </row>
    <row r="154" spans="1:30" x14ac:dyDescent="0.15">
      <c r="A154" s="1">
        <v>1982</v>
      </c>
      <c r="B154" s="3">
        <v>9</v>
      </c>
      <c r="C154" s="103">
        <v>118.8</v>
      </c>
      <c r="E154" s="129">
        <v>112.2</v>
      </c>
      <c r="I154" s="5">
        <v>23</v>
      </c>
      <c r="K154" s="6">
        <v>15.9</v>
      </c>
      <c r="N154" s="14">
        <v>30195</v>
      </c>
      <c r="O154" s="120">
        <f t="shared" si="4"/>
        <v>325.93582887700535</v>
      </c>
      <c r="P154" s="121">
        <f t="shared" si="11"/>
        <v>14.171122994652407</v>
      </c>
      <c r="Q154" s="14">
        <v>30195</v>
      </c>
      <c r="R154" s="150">
        <f t="shared" si="10"/>
        <v>5.7867005180548308</v>
      </c>
      <c r="S154" s="88">
        <f t="shared" si="7"/>
        <v>14.171122994652407</v>
      </c>
      <c r="T154" s="95">
        <f t="shared" si="5"/>
        <v>16.018746804021127</v>
      </c>
      <c r="U154" s="96">
        <f t="shared" si="6"/>
        <v>16.959416190301447</v>
      </c>
      <c r="V154" s="6">
        <v>204.8</v>
      </c>
      <c r="W154" s="12">
        <f t="shared" si="8"/>
        <v>172.97297297297297</v>
      </c>
      <c r="X154" s="5">
        <v>23.1</v>
      </c>
      <c r="Z154" s="14">
        <v>30195</v>
      </c>
      <c r="AA154" s="76">
        <v>23</v>
      </c>
      <c r="AB154" s="14">
        <v>30195</v>
      </c>
      <c r="AC154" s="76">
        <f t="shared" si="9"/>
        <v>19.218575994579208</v>
      </c>
      <c r="AD154" s="76">
        <v>46.8</v>
      </c>
    </row>
    <row r="155" spans="1:30" x14ac:dyDescent="0.15">
      <c r="A155" s="1">
        <v>1982</v>
      </c>
      <c r="B155" s="3">
        <v>10</v>
      </c>
      <c r="C155" s="103">
        <v>118.3</v>
      </c>
      <c r="E155" s="129">
        <v>111.7</v>
      </c>
      <c r="I155" s="5">
        <v>23.7</v>
      </c>
      <c r="K155" s="6">
        <v>15.7</v>
      </c>
      <c r="N155" s="14">
        <v>30225</v>
      </c>
      <c r="O155" s="120">
        <f t="shared" si="4"/>
        <v>333.11548791405545</v>
      </c>
      <c r="P155" s="121">
        <f t="shared" si="11"/>
        <v>14.055505819158459</v>
      </c>
      <c r="Q155" s="14">
        <v>30225</v>
      </c>
      <c r="R155" s="150">
        <f t="shared" si="10"/>
        <v>5.8084892404082842</v>
      </c>
      <c r="S155" s="88">
        <f t="shared" si="7"/>
        <v>14.055505819158459</v>
      </c>
      <c r="T155" s="95">
        <f t="shared" si="5"/>
        <v>16.028961518493439</v>
      </c>
      <c r="U155" s="96">
        <f t="shared" si="6"/>
        <v>16.880116834032535</v>
      </c>
      <c r="V155" s="6">
        <v>205.1</v>
      </c>
      <c r="W155" s="12">
        <f t="shared" si="8"/>
        <v>172.64309764309763</v>
      </c>
      <c r="X155" s="5">
        <v>23</v>
      </c>
      <c r="Z155" s="14">
        <v>30225</v>
      </c>
      <c r="AA155" s="76">
        <v>23.7</v>
      </c>
      <c r="AB155" s="14">
        <v>30225</v>
      </c>
      <c r="AC155" s="76">
        <f t="shared" si="9"/>
        <v>19.734193263547255</v>
      </c>
      <c r="AD155" s="76">
        <v>46.8</v>
      </c>
    </row>
    <row r="156" spans="1:30" x14ac:dyDescent="0.15">
      <c r="A156" s="1">
        <v>1982</v>
      </c>
      <c r="B156" s="3">
        <v>11</v>
      </c>
      <c r="C156" s="103">
        <v>118.4</v>
      </c>
      <c r="E156" s="129">
        <v>111.8</v>
      </c>
      <c r="I156" s="5">
        <v>25.1</v>
      </c>
      <c r="K156" s="6">
        <v>15.7</v>
      </c>
      <c r="N156" s="14">
        <v>30256</v>
      </c>
      <c r="O156" s="120">
        <f t="shared" si="4"/>
        <v>352.4776386404294</v>
      </c>
      <c r="P156" s="121">
        <f t="shared" si="11"/>
        <v>14.042933810375672</v>
      </c>
      <c r="Q156" s="14">
        <v>30256</v>
      </c>
      <c r="R156" s="150">
        <f t="shared" si="10"/>
        <v>5.8649871837590934</v>
      </c>
      <c r="S156" s="88">
        <f t="shared" si="7"/>
        <v>14.042933810375672</v>
      </c>
      <c r="T156" s="95">
        <f t="shared" si="5"/>
        <v>16.0384759136901</v>
      </c>
      <c r="U156" s="96">
        <f t="shared" si="6"/>
        <v>16.803479310621345</v>
      </c>
      <c r="V156" s="6">
        <v>203.4</v>
      </c>
      <c r="W156" s="12">
        <f t="shared" si="8"/>
        <v>171.93575655114117</v>
      </c>
      <c r="X156" s="5">
        <v>23.7</v>
      </c>
      <c r="Z156" s="14">
        <v>30256</v>
      </c>
      <c r="AA156" s="76">
        <v>25.1</v>
      </c>
      <c r="AB156" s="14">
        <v>30256</v>
      </c>
      <c r="AC156" s="76">
        <f t="shared" si="9"/>
        <v>20.976467559169791</v>
      </c>
      <c r="AD156" s="76">
        <v>46.8</v>
      </c>
    </row>
    <row r="157" spans="1:30" x14ac:dyDescent="0.15">
      <c r="A157" s="1">
        <v>1982</v>
      </c>
      <c r="B157" s="3">
        <v>12</v>
      </c>
      <c r="C157" s="103">
        <v>118.3</v>
      </c>
      <c r="E157" s="129">
        <v>111.7</v>
      </c>
      <c r="I157" s="5">
        <v>25.8</v>
      </c>
      <c r="K157" s="6">
        <v>15.4</v>
      </c>
      <c r="N157" s="14">
        <v>30286</v>
      </c>
      <c r="O157" s="120">
        <f t="shared" si="4"/>
        <v>355.7027752909579</v>
      </c>
      <c r="P157" s="121">
        <f t="shared" si="11"/>
        <v>13.786929274843329</v>
      </c>
      <c r="Q157" s="14">
        <v>30286</v>
      </c>
      <c r="R157" s="150">
        <f t="shared" si="10"/>
        <v>5.8740954812600918</v>
      </c>
      <c r="S157" s="88">
        <f t="shared" si="7"/>
        <v>13.786929274843329</v>
      </c>
      <c r="T157" s="95">
        <f t="shared" si="5"/>
        <v>16.043230625899799</v>
      </c>
      <c r="U157" s="96">
        <f t="shared" si="6"/>
        <v>16.727398165689483</v>
      </c>
      <c r="V157" s="6">
        <v>203.1</v>
      </c>
      <c r="W157" s="12">
        <f t="shared" si="8"/>
        <v>171.53716216216216</v>
      </c>
      <c r="X157" s="5">
        <v>25.1</v>
      </c>
      <c r="Z157" s="14">
        <v>30286</v>
      </c>
      <c r="AA157" s="76">
        <v>25.8</v>
      </c>
      <c r="AB157" s="14">
        <v>30286</v>
      </c>
      <c r="AC157" s="76">
        <f t="shared" si="9"/>
        <v>21.264680362577852</v>
      </c>
      <c r="AD157" s="76">
        <v>46.8</v>
      </c>
    </row>
    <row r="158" spans="1:30" x14ac:dyDescent="0.15">
      <c r="A158" s="1">
        <v>1983</v>
      </c>
      <c r="B158" s="3">
        <v>1</v>
      </c>
      <c r="C158" s="103">
        <v>118.1</v>
      </c>
      <c r="E158" s="129">
        <v>111.5</v>
      </c>
      <c r="I158" s="5">
        <v>25.8</v>
      </c>
      <c r="K158" s="6">
        <v>15.5</v>
      </c>
      <c r="N158" s="14">
        <v>30317</v>
      </c>
      <c r="O158" s="120">
        <f t="shared" si="4"/>
        <v>358.65470852017944</v>
      </c>
      <c r="P158" s="121">
        <f t="shared" si="11"/>
        <v>13.901345291479823</v>
      </c>
      <c r="Q158" s="14">
        <v>30317</v>
      </c>
      <c r="R158" s="150">
        <f t="shared" si="10"/>
        <v>5.8823601109406907</v>
      </c>
      <c r="S158" s="88">
        <f t="shared" si="7"/>
        <v>13.901345291479823</v>
      </c>
      <c r="T158" s="95">
        <f t="shared" si="5"/>
        <v>16.058802497973915</v>
      </c>
      <c r="U158" s="96">
        <f t="shared" si="6"/>
        <v>16.5630826183043</v>
      </c>
      <c r="V158" s="6">
        <v>203.8</v>
      </c>
      <c r="W158" s="12">
        <f t="shared" si="8"/>
        <v>172.27387996618768</v>
      </c>
      <c r="X158" s="5">
        <v>25.8</v>
      </c>
      <c r="Z158" s="14">
        <v>30317</v>
      </c>
      <c r="AA158" s="76">
        <v>25.8</v>
      </c>
      <c r="AB158" s="14">
        <v>30317</v>
      </c>
      <c r="AC158" s="76">
        <f t="shared" si="9"/>
        <v>21.653862193733229</v>
      </c>
      <c r="AD158" s="76">
        <v>46.8</v>
      </c>
    </row>
    <row r="159" spans="1:30" x14ac:dyDescent="0.15">
      <c r="A159" s="1">
        <v>1983</v>
      </c>
      <c r="B159" s="3">
        <v>2</v>
      </c>
      <c r="C159" s="103">
        <v>118.1</v>
      </c>
      <c r="E159" s="129">
        <v>111.5</v>
      </c>
      <c r="I159" s="5">
        <v>26.1</v>
      </c>
      <c r="K159" s="6">
        <v>15.4</v>
      </c>
      <c r="N159" s="14">
        <v>30348</v>
      </c>
      <c r="O159" s="120">
        <f t="shared" si="4"/>
        <v>360.48430493273548</v>
      </c>
      <c r="P159" s="121">
        <f t="shared" si="11"/>
        <v>13.811659192825113</v>
      </c>
      <c r="Q159" s="14">
        <v>30348</v>
      </c>
      <c r="R159" s="150">
        <f t="shared" si="10"/>
        <v>5.8874484188361489</v>
      </c>
      <c r="S159" s="88">
        <f t="shared" si="7"/>
        <v>13.811659192825113</v>
      </c>
      <c r="T159" s="95">
        <f t="shared" ref="T159:T186" si="12">AVERAGE(P100:P159)</f>
        <v>16.072879601737117</v>
      </c>
      <c r="U159" s="96">
        <f t="shared" ref="U159:U190" si="13">AVERAGE(P40:P159)</f>
        <v>16.402744140245638</v>
      </c>
      <c r="V159" s="6">
        <v>204.2</v>
      </c>
      <c r="W159" s="12">
        <f t="shared" si="8"/>
        <v>172.90431837425911</v>
      </c>
      <c r="X159" s="5">
        <v>25.8</v>
      </c>
      <c r="Z159" s="14">
        <v>30348</v>
      </c>
      <c r="AA159" s="76">
        <v>26.1</v>
      </c>
      <c r="AB159" s="14">
        <v>30348</v>
      </c>
      <c r="AC159" s="76">
        <f t="shared" si="9"/>
        <v>21.977072973311468</v>
      </c>
      <c r="AD159" s="76">
        <v>46.8</v>
      </c>
    </row>
    <row r="160" spans="1:30" x14ac:dyDescent="0.15">
      <c r="A160" s="1">
        <v>1983</v>
      </c>
      <c r="B160" s="3">
        <v>3</v>
      </c>
      <c r="C160" s="103">
        <v>118</v>
      </c>
      <c r="E160" s="129">
        <v>111.4</v>
      </c>
      <c r="I160" s="5">
        <v>27.1</v>
      </c>
      <c r="K160" s="6">
        <v>15.4</v>
      </c>
      <c r="N160" s="14">
        <v>30376</v>
      </c>
      <c r="O160" s="120">
        <f t="shared" si="4"/>
        <v>374.63195691202873</v>
      </c>
      <c r="P160" s="121">
        <f t="shared" si="11"/>
        <v>13.824057450628366</v>
      </c>
      <c r="Q160" s="14">
        <v>30376</v>
      </c>
      <c r="R160" s="150">
        <f t="shared" si="10"/>
        <v>5.9259440958001468</v>
      </c>
      <c r="S160" s="88">
        <f t="shared" si="7"/>
        <v>13.824057450628366</v>
      </c>
      <c r="T160" s="95">
        <f t="shared" si="12"/>
        <v>16.087400573883521</v>
      </c>
      <c r="U160" s="96">
        <f t="shared" si="13"/>
        <v>16.249304268123677</v>
      </c>
      <c r="V160" s="6">
        <v>205.1</v>
      </c>
      <c r="W160" s="12">
        <f t="shared" si="8"/>
        <v>173.66638441998307</v>
      </c>
      <c r="X160" s="5">
        <v>26.1</v>
      </c>
      <c r="Z160" s="14">
        <v>30376</v>
      </c>
      <c r="AA160" s="76">
        <v>27.1</v>
      </c>
      <c r="AB160" s="14">
        <v>30376</v>
      </c>
      <c r="AC160" s="76">
        <f t="shared" si="9"/>
        <v>23.055261365678632</v>
      </c>
      <c r="AD160" s="76">
        <v>46.8</v>
      </c>
    </row>
    <row r="161" spans="1:31" x14ac:dyDescent="0.15">
      <c r="A161" s="1">
        <v>1983</v>
      </c>
      <c r="B161" s="3">
        <v>4</v>
      </c>
      <c r="C161" s="103">
        <v>117.2</v>
      </c>
      <c r="E161" s="129">
        <v>110.6</v>
      </c>
      <c r="I161" s="5">
        <v>28.2</v>
      </c>
      <c r="K161" s="6">
        <v>15.4</v>
      </c>
      <c r="N161" s="14">
        <v>30407</v>
      </c>
      <c r="O161" s="120">
        <f t="shared" si="4"/>
        <v>392.65822784810132</v>
      </c>
      <c r="P161" s="121">
        <f t="shared" si="11"/>
        <v>13.924050632911394</v>
      </c>
      <c r="Q161" s="14">
        <v>30407</v>
      </c>
      <c r="R161" s="150">
        <f t="shared" si="10"/>
        <v>5.972939584263508</v>
      </c>
      <c r="S161" s="88">
        <f t="shared" si="7"/>
        <v>13.924050632911394</v>
      </c>
      <c r="T161" s="95">
        <f t="shared" si="12"/>
        <v>16.103824809578246</v>
      </c>
      <c r="U161" s="96">
        <f t="shared" si="13"/>
        <v>16.097578460556409</v>
      </c>
      <c r="V161" s="6">
        <v>204.2</v>
      </c>
      <c r="W161" s="12">
        <f t="shared" si="8"/>
        <v>173.0508474576271</v>
      </c>
      <c r="X161" s="5">
        <v>27.1</v>
      </c>
      <c r="Z161" s="14">
        <v>30407</v>
      </c>
      <c r="AA161" s="76">
        <v>28.2</v>
      </c>
      <c r="AB161" s="14">
        <v>30407</v>
      </c>
      <c r="AC161" s="76">
        <f t="shared" si="9"/>
        <v>24.392378568629084</v>
      </c>
      <c r="AD161" s="76">
        <v>46.8</v>
      </c>
    </row>
    <row r="162" spans="1:31" x14ac:dyDescent="0.15">
      <c r="A162" s="1">
        <v>1983</v>
      </c>
      <c r="B162" s="3">
        <v>5</v>
      </c>
      <c r="C162" s="103">
        <v>117.4</v>
      </c>
      <c r="E162" s="129">
        <v>110.8</v>
      </c>
      <c r="I162" s="5">
        <v>29.7</v>
      </c>
      <c r="K162" s="6">
        <v>15.3</v>
      </c>
      <c r="N162" s="14">
        <v>30437</v>
      </c>
      <c r="O162" s="120">
        <f t="shared" si="4"/>
        <v>410.11732851985568</v>
      </c>
      <c r="P162" s="121">
        <f t="shared" si="11"/>
        <v>13.8086642599278</v>
      </c>
      <c r="Q162" s="14">
        <v>30437</v>
      </c>
      <c r="R162" s="150">
        <f t="shared" si="10"/>
        <v>6.0164432858819517</v>
      </c>
      <c r="S162" s="88">
        <f t="shared" si="7"/>
        <v>13.8086642599278</v>
      </c>
      <c r="T162" s="95">
        <f t="shared" si="12"/>
        <v>16.118325939056572</v>
      </c>
      <c r="U162" s="96">
        <f t="shared" si="13"/>
        <v>15.946201505571848</v>
      </c>
      <c r="V162" s="6">
        <v>204.3</v>
      </c>
      <c r="W162" s="12">
        <f t="shared" si="8"/>
        <v>174.31740614334473</v>
      </c>
      <c r="X162" s="5">
        <v>28.2</v>
      </c>
      <c r="Z162" s="14">
        <v>30437</v>
      </c>
      <c r="AA162" s="76">
        <v>29.7</v>
      </c>
      <c r="AB162" s="14">
        <v>30437</v>
      </c>
      <c r="AC162" s="76">
        <f t="shared" si="9"/>
        <v>25.718810111395769</v>
      </c>
      <c r="AD162" s="76">
        <v>46.8</v>
      </c>
    </row>
    <row r="163" spans="1:31" x14ac:dyDescent="0.15">
      <c r="A163" s="28">
        <v>1983</v>
      </c>
      <c r="B163" s="29">
        <v>6</v>
      </c>
      <c r="C163" s="103">
        <v>117.4</v>
      </c>
      <c r="E163" s="129">
        <v>110.8</v>
      </c>
      <c r="I163" s="31">
        <v>30.2</v>
      </c>
      <c r="J163" s="67"/>
      <c r="K163" s="32">
        <v>15.4</v>
      </c>
      <c r="L163" s="159"/>
      <c r="M163" s="159"/>
      <c r="N163" s="14">
        <v>30468</v>
      </c>
      <c r="O163" s="120">
        <f t="shared" si="4"/>
        <v>419.74729241877259</v>
      </c>
      <c r="P163" s="149">
        <f t="shared" si="11"/>
        <v>13.898916967509026</v>
      </c>
      <c r="Q163" s="14">
        <v>30468</v>
      </c>
      <c r="R163" s="150">
        <f t="shared" si="10"/>
        <v>6.0396528454753158</v>
      </c>
      <c r="S163" s="94">
        <f t="shared" si="7"/>
        <v>13.898916967509026</v>
      </c>
      <c r="T163" s="95">
        <f t="shared" si="12"/>
        <v>16.134331280327924</v>
      </c>
      <c r="U163" s="96">
        <f t="shared" si="13"/>
        <v>15.799009173806191</v>
      </c>
      <c r="V163" s="6">
        <v>204.8</v>
      </c>
      <c r="W163" s="12">
        <f t="shared" si="8"/>
        <v>174.44633730834752</v>
      </c>
      <c r="X163" s="5">
        <v>29.7</v>
      </c>
      <c r="Z163" s="14">
        <v>30468</v>
      </c>
      <c r="AA163" s="76">
        <v>30.2</v>
      </c>
      <c r="AB163" s="14">
        <v>30468</v>
      </c>
      <c r="AC163" s="76">
        <f t="shared" si="9"/>
        <v>26.567950420250938</v>
      </c>
      <c r="AD163" s="76">
        <v>46.8</v>
      </c>
    </row>
    <row r="164" spans="1:31" x14ac:dyDescent="0.15">
      <c r="A164" s="1">
        <v>1983</v>
      </c>
      <c r="B164" s="3">
        <v>7</v>
      </c>
      <c r="C164" s="103">
        <v>117.6</v>
      </c>
      <c r="E164" s="129">
        <v>111</v>
      </c>
      <c r="I164" s="5">
        <v>31.8</v>
      </c>
      <c r="K164" s="6">
        <v>15.3</v>
      </c>
      <c r="N164" s="14">
        <v>30498</v>
      </c>
      <c r="O164" s="120">
        <f t="shared" si="4"/>
        <v>438.32432432432432</v>
      </c>
      <c r="P164" s="121">
        <f t="shared" si="11"/>
        <v>13.783783783783784</v>
      </c>
      <c r="Q164" s="14">
        <v>30498</v>
      </c>
      <c r="R164" s="150">
        <f t="shared" si="10"/>
        <v>6.0829591028602783</v>
      </c>
      <c r="S164" s="88">
        <f t="shared" si="7"/>
        <v>13.783783783783784</v>
      </c>
      <c r="T164" s="95">
        <f t="shared" si="12"/>
        <v>16.147943793940438</v>
      </c>
      <c r="U164" s="96">
        <f t="shared" si="13"/>
        <v>15.654202602529034</v>
      </c>
      <c r="V164" s="32">
        <v>215.2</v>
      </c>
      <c r="W164" s="12">
        <f t="shared" si="8"/>
        <v>183.30494037478704</v>
      </c>
      <c r="X164" s="31">
        <v>30.2</v>
      </c>
      <c r="Y164"/>
      <c r="Z164" s="14">
        <v>30498</v>
      </c>
      <c r="AA164" s="76">
        <v>31.8</v>
      </c>
      <c r="AB164" s="14">
        <v>30498</v>
      </c>
      <c r="AC164" s="76">
        <f t="shared" si="9"/>
        <v>28.000424898902885</v>
      </c>
      <c r="AD164" s="76">
        <v>46.8</v>
      </c>
    </row>
    <row r="165" spans="1:31" x14ac:dyDescent="0.15">
      <c r="A165" s="1">
        <v>1983</v>
      </c>
      <c r="B165" s="3">
        <v>8</v>
      </c>
      <c r="C165" s="103">
        <v>117.1</v>
      </c>
      <c r="E165" s="129">
        <v>110.5</v>
      </c>
      <c r="I165" s="5">
        <v>32.700000000000003</v>
      </c>
      <c r="K165" s="6">
        <v>15.4</v>
      </c>
      <c r="N165" s="14">
        <v>30529</v>
      </c>
      <c r="O165" s="120">
        <f t="shared" si="4"/>
        <v>455.72850678733039</v>
      </c>
      <c r="P165" s="121">
        <f t="shared" si="11"/>
        <v>13.936651583710407</v>
      </c>
      <c r="Q165" s="14">
        <v>30529</v>
      </c>
      <c r="R165" s="150">
        <f t="shared" si="10"/>
        <v>6.121897252353075</v>
      </c>
      <c r="S165" s="88">
        <f t="shared" si="7"/>
        <v>13.936651583710407</v>
      </c>
      <c r="T165" s="95">
        <f t="shared" si="12"/>
        <v>16.163149944323838</v>
      </c>
      <c r="U165" s="96">
        <f t="shared" si="13"/>
        <v>15.517503388430439</v>
      </c>
      <c r="V165" s="6">
        <v>215.7</v>
      </c>
      <c r="W165" s="12">
        <f t="shared" si="8"/>
        <v>183.41836734693877</v>
      </c>
      <c r="X165" s="5">
        <v>31.8</v>
      </c>
      <c r="Z165" s="14">
        <v>30529</v>
      </c>
      <c r="AA165" s="76">
        <v>32.700000000000003</v>
      </c>
      <c r="AB165" s="14">
        <v>30529</v>
      </c>
      <c r="AC165" s="76">
        <f t="shared" si="9"/>
        <v>29.368674546390821</v>
      </c>
      <c r="AD165" s="76">
        <v>46.8</v>
      </c>
    </row>
    <row r="166" spans="1:31" x14ac:dyDescent="0.15">
      <c r="A166" s="1">
        <v>1983</v>
      </c>
      <c r="B166" s="3">
        <v>9</v>
      </c>
      <c r="C166" s="103">
        <v>117.3</v>
      </c>
      <c r="E166" s="129">
        <v>110.7</v>
      </c>
      <c r="I166" s="5">
        <v>32.700000000000003</v>
      </c>
      <c r="K166" s="6">
        <v>15.6</v>
      </c>
      <c r="N166" s="14">
        <v>30560</v>
      </c>
      <c r="O166" s="120">
        <f t="shared" si="4"/>
        <v>460.8130081300813</v>
      </c>
      <c r="P166" s="121">
        <f t="shared" si="11"/>
        <v>14.092140921409213</v>
      </c>
      <c r="Q166" s="14">
        <v>30560</v>
      </c>
      <c r="R166" s="150">
        <f t="shared" si="10"/>
        <v>6.1329923384321994</v>
      </c>
      <c r="S166" s="88">
        <f t="shared" si="7"/>
        <v>14.092140921409213</v>
      </c>
      <c r="T166" s="95">
        <f t="shared" si="12"/>
        <v>16.180467337261778</v>
      </c>
      <c r="U166" s="96">
        <f t="shared" si="13"/>
        <v>15.387087617909554</v>
      </c>
      <c r="V166" s="6">
        <v>215.6</v>
      </c>
      <c r="W166" s="12">
        <f t="shared" si="8"/>
        <v>184.11614005123826</v>
      </c>
      <c r="X166" s="5">
        <v>32.700000000000003</v>
      </c>
      <c r="Z166" s="14">
        <v>30560</v>
      </c>
      <c r="AA166" s="76">
        <v>32.700000000000003</v>
      </c>
      <c r="AB166" s="14">
        <v>30560</v>
      </c>
      <c r="AC166" s="76">
        <f t="shared" si="9"/>
        <v>29.948033024373331</v>
      </c>
      <c r="AD166" s="76">
        <v>46.8</v>
      </c>
    </row>
    <row r="167" spans="1:31" x14ac:dyDescent="0.15">
      <c r="A167" s="1">
        <v>1983</v>
      </c>
      <c r="B167" s="3">
        <v>10</v>
      </c>
      <c r="C167" s="103">
        <v>117.1</v>
      </c>
      <c r="E167" s="129">
        <v>110.5</v>
      </c>
      <c r="I167" s="5">
        <v>32.700000000000003</v>
      </c>
      <c r="K167" s="6">
        <v>15.5</v>
      </c>
      <c r="N167" s="14">
        <v>30590</v>
      </c>
      <c r="O167" s="120">
        <f t="shared" si="4"/>
        <v>458.68778280542989</v>
      </c>
      <c r="P167" s="121">
        <f t="shared" si="11"/>
        <v>14.027149321266968</v>
      </c>
      <c r="Q167" s="14">
        <v>30590</v>
      </c>
      <c r="R167" s="150">
        <f t="shared" si="10"/>
        <v>6.1283697668586923</v>
      </c>
      <c r="S167" s="88">
        <f t="shared" si="7"/>
        <v>14.027149321266968</v>
      </c>
      <c r="T167" s="95">
        <f t="shared" si="12"/>
        <v>16.195734640764375</v>
      </c>
      <c r="U167" s="96">
        <f t="shared" si="13"/>
        <v>15.260199434392753</v>
      </c>
      <c r="V167" s="6">
        <v>216.8</v>
      </c>
      <c r="W167" s="12">
        <f t="shared" si="8"/>
        <v>184.82523444160276</v>
      </c>
      <c r="X167" s="5">
        <v>32.700000000000003</v>
      </c>
      <c r="Z167" s="14">
        <v>30590</v>
      </c>
      <c r="AA167" s="76">
        <v>32.700000000000003</v>
      </c>
      <c r="AB167" s="14">
        <v>30590</v>
      </c>
      <c r="AC167" s="76">
        <f t="shared" si="9"/>
        <v>30.057784288956274</v>
      </c>
      <c r="AD167" s="76">
        <v>46.8</v>
      </c>
    </row>
    <row r="168" spans="1:31" x14ac:dyDescent="0.15">
      <c r="A168" s="1">
        <v>1983</v>
      </c>
      <c r="B168" s="3">
        <v>11</v>
      </c>
      <c r="C168" s="103">
        <v>117.2</v>
      </c>
      <c r="E168" s="129">
        <v>110.6</v>
      </c>
      <c r="I168" s="5">
        <v>33.200000000000003</v>
      </c>
      <c r="K168" s="6">
        <v>15.5</v>
      </c>
      <c r="N168" s="14">
        <v>30621</v>
      </c>
      <c r="O168" s="120">
        <f t="shared" si="4"/>
        <v>465.28028933092236</v>
      </c>
      <c r="P168" s="121">
        <f t="shared" si="11"/>
        <v>14.014466546112118</v>
      </c>
      <c r="Q168" s="14">
        <v>30621</v>
      </c>
      <c r="R168" s="150">
        <f t="shared" si="10"/>
        <v>6.1426399967475014</v>
      </c>
      <c r="S168" s="88">
        <f t="shared" si="7"/>
        <v>14.014466546112118</v>
      </c>
      <c r="T168" s="95">
        <f t="shared" si="12"/>
        <v>16.210790564681059</v>
      </c>
      <c r="U168" s="96">
        <f t="shared" si="13"/>
        <v>15.139928116665022</v>
      </c>
      <c r="V168" s="6">
        <v>217</v>
      </c>
      <c r="W168" s="12">
        <f t="shared" si="8"/>
        <v>185.31169940222034</v>
      </c>
      <c r="X168" s="5">
        <v>32.700000000000003</v>
      </c>
      <c r="Z168" s="14">
        <v>30621</v>
      </c>
      <c r="AA168" s="76">
        <v>33.200000000000003</v>
      </c>
      <c r="AB168" s="14">
        <v>30621</v>
      </c>
      <c r="AC168" s="76">
        <f t="shared" si="9"/>
        <v>30.732001218603731</v>
      </c>
      <c r="AD168" s="76">
        <v>46.8</v>
      </c>
    </row>
    <row r="169" spans="1:31" x14ac:dyDescent="0.15">
      <c r="A169" s="1">
        <v>1983</v>
      </c>
      <c r="B169" s="3">
        <v>12</v>
      </c>
      <c r="C169" s="103">
        <v>117.4</v>
      </c>
      <c r="E169" s="129">
        <v>110.8</v>
      </c>
      <c r="I169" s="5">
        <v>34.700000000000003</v>
      </c>
      <c r="K169" s="6">
        <v>15.64</v>
      </c>
      <c r="N169" s="14">
        <v>30651</v>
      </c>
      <c r="O169" s="120">
        <f t="shared" si="4"/>
        <v>489.80866425992792</v>
      </c>
      <c r="P169" s="121">
        <f t="shared" si="11"/>
        <v>14.115523465703973</v>
      </c>
      <c r="Q169" s="14">
        <v>30651</v>
      </c>
      <c r="R169" s="150">
        <f t="shared" si="10"/>
        <v>6.1940148337448866</v>
      </c>
      <c r="S169" s="88">
        <f t="shared" si="7"/>
        <v>14.115523465703973</v>
      </c>
      <c r="T169" s="95">
        <f t="shared" si="12"/>
        <v>16.227773299468318</v>
      </c>
      <c r="U169" s="96">
        <f t="shared" si="13"/>
        <v>15.036836758158502</v>
      </c>
      <c r="V169" s="6">
        <v>216.4</v>
      </c>
      <c r="W169" s="12">
        <f t="shared" si="8"/>
        <v>184.64163822525597</v>
      </c>
      <c r="X169" s="5">
        <v>33.200000000000003</v>
      </c>
      <c r="Z169" s="14">
        <v>30651</v>
      </c>
      <c r="AA169" s="76">
        <v>34.700000000000003</v>
      </c>
      <c r="AB169" s="14">
        <v>30651</v>
      </c>
      <c r="AC169" s="76">
        <f t="shared" si="9"/>
        <v>32.573916451821127</v>
      </c>
      <c r="AD169" s="76">
        <v>46.8</v>
      </c>
    </row>
    <row r="170" spans="1:31" x14ac:dyDescent="0.15">
      <c r="A170" s="1">
        <v>1984</v>
      </c>
      <c r="B170" s="3">
        <v>1</v>
      </c>
      <c r="C170" s="103">
        <v>117.4</v>
      </c>
      <c r="E170" s="129">
        <v>110.8</v>
      </c>
      <c r="I170" s="5">
        <v>37.5</v>
      </c>
      <c r="K170" s="6">
        <v>15.5</v>
      </c>
      <c r="N170" s="14">
        <v>30682</v>
      </c>
      <c r="O170" s="120">
        <f t="shared" si="4"/>
        <v>524.59386281588456</v>
      </c>
      <c r="P170" s="121">
        <f t="shared" si="11"/>
        <v>13.989169675090254</v>
      </c>
      <c r="Q170" s="14">
        <v>30682</v>
      </c>
      <c r="R170" s="150">
        <f t="shared" si="10"/>
        <v>6.262624368576474</v>
      </c>
      <c r="S170" s="88">
        <f t="shared" si="7"/>
        <v>13.989169675090254</v>
      </c>
      <c r="T170" s="95">
        <f t="shared" si="12"/>
        <v>16.165940876649028</v>
      </c>
      <c r="U170" s="96">
        <f t="shared" si="13"/>
        <v>14.959290477994896</v>
      </c>
      <c r="V170" s="6">
        <v>217.04</v>
      </c>
      <c r="W170" s="12">
        <f t="shared" si="8"/>
        <v>184.87223168654171</v>
      </c>
      <c r="X170" s="5">
        <v>34.700000000000003</v>
      </c>
      <c r="Z170" s="14">
        <v>30682</v>
      </c>
      <c r="AA170" s="76">
        <v>37.5</v>
      </c>
      <c r="AB170" s="14">
        <v>30682</v>
      </c>
      <c r="AC170" s="76">
        <f t="shared" si="9"/>
        <v>35.068097887901949</v>
      </c>
      <c r="AD170" s="76">
        <v>46.8</v>
      </c>
    </row>
    <row r="171" spans="1:31" x14ac:dyDescent="0.15">
      <c r="A171" s="1">
        <v>1984</v>
      </c>
      <c r="B171" s="3">
        <v>2</v>
      </c>
      <c r="C171" s="103">
        <v>117.6</v>
      </c>
      <c r="E171" s="129">
        <v>111</v>
      </c>
      <c r="I171" s="5">
        <v>36.700000000000003</v>
      </c>
      <c r="K171" s="6">
        <v>15.9</v>
      </c>
      <c r="N171" s="14">
        <v>30713</v>
      </c>
      <c r="O171" s="120">
        <f t="shared" si="4"/>
        <v>525.70270270270271</v>
      </c>
      <c r="P171" s="121">
        <f t="shared" si="11"/>
        <v>14.324324324324325</v>
      </c>
      <c r="Q171" s="14">
        <v>30713</v>
      </c>
      <c r="R171" s="150">
        <f t="shared" si="10"/>
        <v>6.2647358489624674</v>
      </c>
      <c r="S171" s="88">
        <f t="shared" si="7"/>
        <v>14.324324324324325</v>
      </c>
      <c r="T171" s="95">
        <f t="shared" si="12"/>
        <v>16.111639322347472</v>
      </c>
      <c r="U171" s="96">
        <f t="shared" si="13"/>
        <v>14.888693432586766</v>
      </c>
      <c r="V171" s="6">
        <v>217.3</v>
      </c>
      <c r="W171" s="12">
        <f t="shared" si="8"/>
        <v>185.09369676320273</v>
      </c>
      <c r="X171" s="5">
        <v>37.5</v>
      </c>
      <c r="Z171" s="14">
        <v>30713</v>
      </c>
      <c r="AA171" s="76">
        <v>36.700000000000003</v>
      </c>
      <c r="AB171" s="14">
        <v>30713</v>
      </c>
      <c r="AC171" s="76">
        <f t="shared" si="9"/>
        <v>35.308854002736155</v>
      </c>
      <c r="AD171" s="76">
        <v>46.8</v>
      </c>
    </row>
    <row r="172" spans="1:31" x14ac:dyDescent="0.15">
      <c r="A172" s="1">
        <v>1984</v>
      </c>
      <c r="B172" s="3">
        <v>3</v>
      </c>
      <c r="C172" s="103">
        <v>117.6</v>
      </c>
      <c r="E172" s="129">
        <v>111</v>
      </c>
      <c r="I172" s="5">
        <v>38.6</v>
      </c>
      <c r="K172" s="6">
        <v>16.100000000000001</v>
      </c>
      <c r="N172" s="14">
        <v>30742</v>
      </c>
      <c r="O172" s="120">
        <f t="shared" si="4"/>
        <v>559.873873873874</v>
      </c>
      <c r="P172" s="121">
        <f t="shared" si="11"/>
        <v>14.504504504504506</v>
      </c>
      <c r="Q172" s="14">
        <v>30742</v>
      </c>
      <c r="R172" s="150">
        <f t="shared" si="10"/>
        <v>6.3277115331369602</v>
      </c>
      <c r="S172" s="88">
        <f t="shared" si="7"/>
        <v>14.504504504504506</v>
      </c>
      <c r="T172" s="95">
        <f t="shared" si="12"/>
        <v>16.061942084125644</v>
      </c>
      <c r="U172" s="96">
        <f t="shared" si="13"/>
        <v>14.820550101285543</v>
      </c>
      <c r="V172" s="6">
        <v>218.9</v>
      </c>
      <c r="W172" s="12">
        <f t="shared" si="8"/>
        <v>186.13945578231295</v>
      </c>
      <c r="X172" s="5">
        <v>36.700000000000003</v>
      </c>
      <c r="Z172" s="14">
        <v>30742</v>
      </c>
      <c r="AA172" s="76">
        <v>38.6</v>
      </c>
      <c r="AB172" s="14">
        <v>30742</v>
      </c>
      <c r="AC172" s="76">
        <f t="shared" si="9"/>
        <v>37.776861860566854</v>
      </c>
      <c r="AD172" s="76">
        <v>46.8</v>
      </c>
    </row>
    <row r="173" spans="1:31" x14ac:dyDescent="0.15">
      <c r="A173" s="1">
        <v>1984</v>
      </c>
      <c r="B173" s="3">
        <v>4</v>
      </c>
      <c r="C173" s="103">
        <v>117.5</v>
      </c>
      <c r="E173" s="129">
        <v>110.9</v>
      </c>
      <c r="I173" s="5">
        <v>38.4</v>
      </c>
      <c r="K173" s="6">
        <v>16.100000000000001</v>
      </c>
      <c r="N173" s="14">
        <v>30773</v>
      </c>
      <c r="O173" s="120">
        <f t="shared" si="4"/>
        <v>557.47520288548242</v>
      </c>
      <c r="P173" s="121">
        <f t="shared" si="11"/>
        <v>14.517583408476106</v>
      </c>
      <c r="Q173" s="14">
        <v>30773</v>
      </c>
      <c r="R173" s="150">
        <f t="shared" si="10"/>
        <v>6.3234180232158685</v>
      </c>
      <c r="S173" s="88">
        <f t="shared" si="7"/>
        <v>14.517583408476106</v>
      </c>
      <c r="T173" s="95">
        <f t="shared" si="12"/>
        <v>16.015924845757194</v>
      </c>
      <c r="U173" s="96">
        <f t="shared" si="13"/>
        <v>14.753926314598298</v>
      </c>
      <c r="V173" s="6">
        <v>219.1</v>
      </c>
      <c r="W173" s="12">
        <f t="shared" si="8"/>
        <v>186.30952380952382</v>
      </c>
      <c r="X173" s="5">
        <v>38.6</v>
      </c>
      <c r="Z173" s="14">
        <v>30773</v>
      </c>
      <c r="AA173" s="76">
        <v>38.4</v>
      </c>
      <c r="AB173" s="14">
        <v>30773</v>
      </c>
      <c r="AC173" s="76">
        <f t="shared" si="9"/>
        <v>37.784871023375494</v>
      </c>
      <c r="AD173" s="76">
        <v>46.8</v>
      </c>
    </row>
    <row r="174" spans="1:31" x14ac:dyDescent="0.15">
      <c r="A174" s="1">
        <v>1984</v>
      </c>
      <c r="B174" s="3">
        <v>5</v>
      </c>
      <c r="C174" s="103">
        <v>117.6</v>
      </c>
      <c r="E174" s="129">
        <v>111</v>
      </c>
      <c r="I174" s="5">
        <v>34.799999999999997</v>
      </c>
      <c r="K174" s="6">
        <v>16</v>
      </c>
      <c r="N174" s="14">
        <v>30803</v>
      </c>
      <c r="O174" s="120">
        <f t="shared" si="4"/>
        <v>501.62162162162161</v>
      </c>
      <c r="P174" s="121">
        <f t="shared" si="11"/>
        <v>14.414414414414415</v>
      </c>
      <c r="Q174" s="14">
        <v>30803</v>
      </c>
      <c r="R174" s="150">
        <f t="shared" si="10"/>
        <v>6.2178460936959672</v>
      </c>
      <c r="S174" s="88">
        <f t="shared" si="7"/>
        <v>14.414414414414415</v>
      </c>
      <c r="T174" s="95">
        <f t="shared" si="12"/>
        <v>15.970654736247257</v>
      </c>
      <c r="U174" s="96">
        <f t="shared" si="13"/>
        <v>14.687140197626309</v>
      </c>
      <c r="V174" s="6">
        <v>218.8</v>
      </c>
      <c r="W174" s="12">
        <f t="shared" si="8"/>
        <v>186.21276595744683</v>
      </c>
      <c r="X174" s="5">
        <v>38.4</v>
      </c>
      <c r="Z174" s="14">
        <v>30803</v>
      </c>
      <c r="AA174" s="76">
        <v>34.799999999999997</v>
      </c>
      <c r="AB174" s="14">
        <v>30803</v>
      </c>
      <c r="AC174" s="76">
        <f t="shared" si="9"/>
        <v>34.153798143949913</v>
      </c>
      <c r="AD174" s="76">
        <v>46.8</v>
      </c>
    </row>
    <row r="175" spans="1:31" x14ac:dyDescent="0.15">
      <c r="A175" s="28">
        <v>1984</v>
      </c>
      <c r="B175" s="29">
        <v>6</v>
      </c>
      <c r="C175" s="103">
        <v>117.5</v>
      </c>
      <c r="D175" s="73"/>
      <c r="E175" s="129">
        <v>110.9</v>
      </c>
      <c r="I175" s="31">
        <v>34</v>
      </c>
      <c r="J175" s="67"/>
      <c r="K175" s="32">
        <v>16.8</v>
      </c>
      <c r="L175" s="159"/>
      <c r="M175" s="159"/>
      <c r="N175" s="14">
        <v>30834</v>
      </c>
      <c r="O175" s="120">
        <f t="shared" si="4"/>
        <v>515.05861136158705</v>
      </c>
      <c r="P175" s="149">
        <f t="shared" si="11"/>
        <v>15.1487826871055</v>
      </c>
      <c r="Q175" s="14">
        <v>30834</v>
      </c>
      <c r="R175" s="150">
        <f t="shared" si="10"/>
        <v>6.2442807026571447</v>
      </c>
      <c r="S175" s="94">
        <f t="shared" si="7"/>
        <v>15.1487826871055</v>
      </c>
      <c r="T175" s="95">
        <f t="shared" si="12"/>
        <v>15.940349011148998</v>
      </c>
      <c r="U175" s="96">
        <f t="shared" si="13"/>
        <v>14.628535282110358</v>
      </c>
      <c r="V175" s="6">
        <v>219.3</v>
      </c>
      <c r="W175" s="12">
        <f t="shared" si="8"/>
        <v>186.4795918367347</v>
      </c>
      <c r="X175" s="5">
        <v>34.799999999999997</v>
      </c>
      <c r="Z175" s="14">
        <v>30834</v>
      </c>
      <c r="AA175" s="76">
        <v>34</v>
      </c>
      <c r="AB175" s="14">
        <v>30834</v>
      </c>
      <c r="AC175" s="76">
        <f t="shared" si="9"/>
        <v>35.209171761130904</v>
      </c>
      <c r="AD175" s="76">
        <v>46.8</v>
      </c>
    </row>
    <row r="176" spans="1:31" x14ac:dyDescent="0.15">
      <c r="A176" s="21">
        <v>1984</v>
      </c>
      <c r="B176" s="22">
        <v>7</v>
      </c>
      <c r="C176" s="105">
        <v>117.7</v>
      </c>
      <c r="E176" s="129">
        <v>111.1</v>
      </c>
      <c r="F176" s="135"/>
      <c r="G176" s="160"/>
      <c r="H176" s="160"/>
      <c r="I176" s="25">
        <v>33.6</v>
      </c>
      <c r="J176" s="68"/>
      <c r="K176" s="26">
        <v>16.8</v>
      </c>
      <c r="L176" s="160"/>
      <c r="M176" s="160"/>
      <c r="N176" s="27">
        <v>30864</v>
      </c>
      <c r="O176" s="169">
        <f t="shared" si="4"/>
        <v>508.08280828082809</v>
      </c>
      <c r="P176" s="174">
        <f t="shared" si="11"/>
        <v>15.121512151215121</v>
      </c>
      <c r="Q176" s="27">
        <v>30864</v>
      </c>
      <c r="R176" s="150">
        <f t="shared" si="10"/>
        <v>6.2306444427208785</v>
      </c>
      <c r="S176" s="97">
        <f t="shared" si="7"/>
        <v>15.121512151215121</v>
      </c>
      <c r="T176" s="95">
        <f t="shared" si="12"/>
        <v>15.91459643589147</v>
      </c>
      <c r="U176" s="96">
        <f t="shared" si="13"/>
        <v>14.571052344035525</v>
      </c>
      <c r="V176" s="32">
        <v>230.7</v>
      </c>
      <c r="W176" s="12">
        <f t="shared" si="8"/>
        <v>196.34042553191489</v>
      </c>
      <c r="X176" s="31">
        <v>34</v>
      </c>
      <c r="Y176"/>
      <c r="Z176" s="27">
        <v>30864</v>
      </c>
      <c r="AA176" s="77">
        <v>33.6</v>
      </c>
      <c r="AB176" s="27">
        <v>30864</v>
      </c>
      <c r="AC176" s="76">
        <f t="shared" si="9"/>
        <v>34.869328328835856</v>
      </c>
      <c r="AD176" s="76">
        <v>46.8</v>
      </c>
      <c r="AE176" s="23"/>
    </row>
    <row r="177" spans="1:31" s="23" customFormat="1" x14ac:dyDescent="0.15">
      <c r="A177" s="1">
        <v>1984</v>
      </c>
      <c r="B177" s="3">
        <v>8</v>
      </c>
      <c r="C177" s="103">
        <v>117.8</v>
      </c>
      <c r="D177" s="71"/>
      <c r="E177" s="129">
        <v>111.2</v>
      </c>
      <c r="F177" s="133"/>
      <c r="G177" s="159"/>
      <c r="H177" s="159"/>
      <c r="I177" s="5">
        <v>36</v>
      </c>
      <c r="J177" s="65"/>
      <c r="K177" s="6">
        <v>17.100000000000001</v>
      </c>
      <c r="L177" s="156"/>
      <c r="M177" s="156"/>
      <c r="N177" s="14">
        <v>30895</v>
      </c>
      <c r="O177" s="120">
        <f t="shared" si="4"/>
        <v>553.59712230215837</v>
      </c>
      <c r="P177" s="121">
        <f t="shared" si="11"/>
        <v>15.37769784172662</v>
      </c>
      <c r="Q177" s="14">
        <v>30895</v>
      </c>
      <c r="R177" s="150">
        <f t="shared" si="10"/>
        <v>6.3164372061363334</v>
      </c>
      <c r="S177" s="88">
        <f t="shared" si="7"/>
        <v>15.37769784172662</v>
      </c>
      <c r="T177" s="95">
        <f t="shared" si="12"/>
        <v>15.895977310573169</v>
      </c>
      <c r="U177" s="96">
        <f t="shared" si="13"/>
        <v>14.516371543221629</v>
      </c>
      <c r="V177" s="26">
        <v>231.2</v>
      </c>
      <c r="W177" s="24">
        <f t="shared" si="8"/>
        <v>196.43160577740016</v>
      </c>
      <c r="X177" s="25">
        <v>33.6</v>
      </c>
      <c r="Z177" s="14">
        <v>30895</v>
      </c>
      <c r="AA177" s="76">
        <v>36</v>
      </c>
      <c r="AB177" s="14">
        <v>30895</v>
      </c>
      <c r="AC177" s="76">
        <f t="shared" si="9"/>
        <v>38.136053534718094</v>
      </c>
      <c r="AD177" s="76">
        <v>46.8</v>
      </c>
      <c r="AE177"/>
    </row>
    <row r="178" spans="1:31" x14ac:dyDescent="0.15">
      <c r="A178" s="1">
        <v>1984</v>
      </c>
      <c r="B178" s="3">
        <v>9</v>
      </c>
      <c r="C178" s="103">
        <v>117.9</v>
      </c>
      <c r="E178" s="129">
        <v>111.3</v>
      </c>
      <c r="I178" s="5">
        <v>36.299999999999997</v>
      </c>
      <c r="K178" s="6">
        <v>17.100000000000001</v>
      </c>
      <c r="N178" s="14">
        <v>30926</v>
      </c>
      <c r="O178" s="120">
        <f t="shared" si="4"/>
        <v>557.70889487870625</v>
      </c>
      <c r="P178" s="121">
        <f t="shared" si="11"/>
        <v>15.363881401617252</v>
      </c>
      <c r="Q178" s="14">
        <v>30926</v>
      </c>
      <c r="R178" s="150">
        <f t="shared" si="10"/>
        <v>6.3238371324860116</v>
      </c>
      <c r="S178" s="88">
        <f t="shared" si="7"/>
        <v>15.363881401617252</v>
      </c>
      <c r="T178" s="95">
        <f t="shared" si="12"/>
        <v>15.880210536108109</v>
      </c>
      <c r="U178" s="96">
        <f t="shared" si="13"/>
        <v>14.461575605406823</v>
      </c>
      <c r="V178" s="6">
        <v>232.5</v>
      </c>
      <c r="W178" s="12">
        <f t="shared" si="8"/>
        <v>197.36842105263159</v>
      </c>
      <c r="X178" s="5">
        <v>36</v>
      </c>
      <c r="Z178" s="14">
        <v>30926</v>
      </c>
      <c r="AA178" s="76">
        <v>36.299999999999997</v>
      </c>
      <c r="AB178" s="14">
        <v>30926</v>
      </c>
      <c r="AC178" s="76">
        <f t="shared" si="9"/>
        <v>38.564877721220967</v>
      </c>
      <c r="AD178" s="76">
        <v>46.8</v>
      </c>
    </row>
    <row r="179" spans="1:31" x14ac:dyDescent="0.15">
      <c r="A179" s="1">
        <v>1984</v>
      </c>
      <c r="B179" s="3">
        <v>10</v>
      </c>
      <c r="C179" s="103">
        <v>117.5</v>
      </c>
      <c r="E179" s="129">
        <v>110.9</v>
      </c>
      <c r="I179" s="5">
        <v>38.4</v>
      </c>
      <c r="K179" s="6">
        <v>16.899999999999999</v>
      </c>
      <c r="N179" s="14">
        <v>30956</v>
      </c>
      <c r="O179" s="120">
        <f t="shared" si="4"/>
        <v>585.17583408476105</v>
      </c>
      <c r="P179" s="121">
        <f t="shared" si="11"/>
        <v>15.238954012623985</v>
      </c>
      <c r="Q179" s="14">
        <v>30956</v>
      </c>
      <c r="R179" s="150">
        <f t="shared" si="10"/>
        <v>6.3719123731544789</v>
      </c>
      <c r="S179" s="88">
        <f t="shared" si="7"/>
        <v>15.238954012623985</v>
      </c>
      <c r="T179" s="95">
        <f t="shared" si="12"/>
        <v>15.864287569921746</v>
      </c>
      <c r="U179" s="96">
        <f t="shared" si="13"/>
        <v>14.406839981214834</v>
      </c>
      <c r="V179" s="6">
        <v>232.3</v>
      </c>
      <c r="W179" s="12">
        <f t="shared" si="8"/>
        <v>197.03138252756574</v>
      </c>
      <c r="X179" s="5">
        <v>36.299999999999997</v>
      </c>
      <c r="Z179" s="14">
        <v>30956</v>
      </c>
      <c r="AA179" s="76">
        <v>38.4</v>
      </c>
      <c r="AB179" s="14">
        <v>30956</v>
      </c>
      <c r="AC179" s="76">
        <f t="shared" si="9"/>
        <v>40.617917242627485</v>
      </c>
      <c r="AD179" s="76">
        <v>46.8</v>
      </c>
    </row>
    <row r="180" spans="1:31" x14ac:dyDescent="0.15">
      <c r="A180" s="1">
        <v>1984</v>
      </c>
      <c r="B180" s="3">
        <v>11</v>
      </c>
      <c r="C180" s="103">
        <v>117.5</v>
      </c>
      <c r="E180" s="129">
        <v>110.9</v>
      </c>
      <c r="I180" s="5">
        <v>38.700000000000003</v>
      </c>
      <c r="K180" s="6">
        <v>16.899999999999999</v>
      </c>
      <c r="N180" s="14">
        <v>30987</v>
      </c>
      <c r="O180" s="120">
        <f t="shared" si="4"/>
        <v>589.74752028854823</v>
      </c>
      <c r="P180" s="121">
        <f t="shared" si="11"/>
        <v>15.238954012623985</v>
      </c>
      <c r="Q180" s="14">
        <v>30987</v>
      </c>
      <c r="R180" s="150">
        <f t="shared" si="10"/>
        <v>6.3796945135965339</v>
      </c>
      <c r="S180" s="88">
        <f t="shared" si="7"/>
        <v>15.238954012623985</v>
      </c>
      <c r="T180" s="95">
        <f t="shared" si="12"/>
        <v>15.850532519663608</v>
      </c>
      <c r="U180" s="96">
        <f t="shared" si="13"/>
        <v>14.352758835681778</v>
      </c>
      <c r="V180" s="6">
        <v>232</v>
      </c>
      <c r="W180" s="12">
        <f t="shared" si="8"/>
        <v>197.44680851063831</v>
      </c>
      <c r="X180" s="5">
        <v>38.4</v>
      </c>
      <c r="Z180" s="14">
        <v>30987</v>
      </c>
      <c r="AA180" s="76">
        <v>38.700000000000003</v>
      </c>
      <c r="AB180" s="14">
        <v>30987</v>
      </c>
      <c r="AC180" s="76">
        <f t="shared" si="9"/>
        <v>41.089488581275553</v>
      </c>
      <c r="AD180" s="76">
        <v>46.8</v>
      </c>
    </row>
    <row r="181" spans="1:31" x14ac:dyDescent="0.15">
      <c r="A181" s="1">
        <v>1984</v>
      </c>
      <c r="B181" s="3">
        <v>12</v>
      </c>
      <c r="C181" s="103">
        <v>117.5</v>
      </c>
      <c r="E181" s="129">
        <v>110.9</v>
      </c>
      <c r="I181" s="5">
        <v>37.9</v>
      </c>
      <c r="K181" s="6">
        <v>17.260000000000002</v>
      </c>
      <c r="N181" s="14">
        <v>31017</v>
      </c>
      <c r="O181" s="120">
        <f t="shared" si="4"/>
        <v>589.85933273219121</v>
      </c>
      <c r="P181" s="121">
        <f t="shared" si="11"/>
        <v>15.563570784490533</v>
      </c>
      <c r="Q181" s="14">
        <v>31017</v>
      </c>
      <c r="R181" s="150">
        <f t="shared" si="10"/>
        <v>6.3798840893754329</v>
      </c>
      <c r="S181" s="88">
        <f t="shared" si="7"/>
        <v>15.563570784490533</v>
      </c>
      <c r="T181" s="95">
        <f t="shared" si="12"/>
        <v>15.845637292071121</v>
      </c>
      <c r="U181" s="96">
        <f t="shared" si="13"/>
        <v>14.301816536330977</v>
      </c>
      <c r="V181" s="6">
        <v>232.6</v>
      </c>
      <c r="W181" s="12">
        <f t="shared" si="8"/>
        <v>197.95744680851064</v>
      </c>
      <c r="X181" s="5">
        <v>38.700000000000003</v>
      </c>
      <c r="Z181" s="14">
        <v>31017</v>
      </c>
      <c r="AA181" s="76">
        <v>37.9</v>
      </c>
      <c r="AB181" s="14">
        <v>31017</v>
      </c>
      <c r="AC181" s="76">
        <f t="shared" si="9"/>
        <v>41.243665182934528</v>
      </c>
      <c r="AD181" s="76">
        <v>46.8</v>
      </c>
    </row>
    <row r="182" spans="1:31" x14ac:dyDescent="0.15">
      <c r="A182" s="1">
        <v>1985</v>
      </c>
      <c r="B182" s="3">
        <v>1</v>
      </c>
      <c r="C182" s="103">
        <v>118.1</v>
      </c>
      <c r="E182" s="129">
        <v>111.5</v>
      </c>
      <c r="I182" s="5">
        <v>39.4</v>
      </c>
      <c r="K182" s="6">
        <v>17.2</v>
      </c>
      <c r="N182" s="14">
        <v>31048</v>
      </c>
      <c r="O182" s="120">
        <f t="shared" si="4"/>
        <v>607.78475336322856</v>
      </c>
      <c r="P182" s="121">
        <f t="shared" si="11"/>
        <v>15.426008968609864</v>
      </c>
      <c r="Q182" s="14">
        <v>31048</v>
      </c>
      <c r="R182" s="150">
        <f t="shared" si="10"/>
        <v>6.4098207952112132</v>
      </c>
      <c r="S182" s="88">
        <f t="shared" si="7"/>
        <v>15.426008968609864</v>
      </c>
      <c r="T182" s="95">
        <f t="shared" si="12"/>
        <v>15.783657428590386</v>
      </c>
      <c r="U182" s="96">
        <f t="shared" si="13"/>
        <v>14.327325394582799</v>
      </c>
      <c r="V182" s="6">
        <v>234.01</v>
      </c>
      <c r="W182" s="12">
        <f t="shared" si="8"/>
        <v>199.15744680851063</v>
      </c>
      <c r="X182" s="5">
        <v>37.9</v>
      </c>
      <c r="Z182" s="14">
        <v>31048</v>
      </c>
      <c r="AA182" s="76">
        <v>39.4</v>
      </c>
      <c r="AB182" s="14">
        <v>31048</v>
      </c>
      <c r="AC182" s="76">
        <f t="shared" si="9"/>
        <v>42.421368721969117</v>
      </c>
      <c r="AD182" s="76">
        <v>46.8</v>
      </c>
    </row>
    <row r="183" spans="1:31" x14ac:dyDescent="0.15">
      <c r="A183" s="1">
        <v>1985</v>
      </c>
      <c r="B183" s="3">
        <v>2</v>
      </c>
      <c r="C183" s="103">
        <v>118.1</v>
      </c>
      <c r="E183" s="129">
        <v>111.5</v>
      </c>
      <c r="I183" s="5">
        <v>40.200000000000003</v>
      </c>
      <c r="K183" s="6">
        <v>17.100000000000001</v>
      </c>
      <c r="N183" s="14">
        <v>31079</v>
      </c>
      <c r="O183" s="120">
        <f t="shared" si="4"/>
        <v>616.52017937219739</v>
      </c>
      <c r="P183" s="121">
        <f t="shared" si="11"/>
        <v>15.336322869955158</v>
      </c>
      <c r="Q183" s="14">
        <v>31079</v>
      </c>
      <c r="R183" s="150">
        <f t="shared" si="10"/>
        <v>6.4240910542215079</v>
      </c>
      <c r="S183" s="88">
        <f t="shared" si="7"/>
        <v>15.336322869955158</v>
      </c>
      <c r="T183" s="95">
        <f t="shared" si="12"/>
        <v>15.725967644361907</v>
      </c>
      <c r="U183" s="96">
        <f t="shared" si="13"/>
        <v>14.351963021063195</v>
      </c>
      <c r="V183" s="6">
        <v>234</v>
      </c>
      <c r="W183" s="12">
        <f t="shared" si="8"/>
        <v>198.13717188823031</v>
      </c>
      <c r="X183" s="5">
        <v>39.4</v>
      </c>
      <c r="Z183" s="14">
        <v>31079</v>
      </c>
      <c r="AA183" s="76">
        <v>40.200000000000003</v>
      </c>
      <c r="AB183" s="14">
        <v>31079</v>
      </c>
      <c r="AC183" s="76">
        <f t="shared" si="9"/>
        <v>42.957202333045416</v>
      </c>
      <c r="AD183" s="76">
        <v>46.8</v>
      </c>
    </row>
    <row r="184" spans="1:31" x14ac:dyDescent="0.15">
      <c r="A184" s="1">
        <v>1985</v>
      </c>
      <c r="B184" s="3">
        <v>3</v>
      </c>
      <c r="C184" s="103">
        <v>117.8</v>
      </c>
      <c r="E184" s="129">
        <v>111.2</v>
      </c>
      <c r="I184" s="5">
        <v>39.5</v>
      </c>
      <c r="K184" s="6">
        <v>17.2</v>
      </c>
      <c r="N184" s="14">
        <v>31107</v>
      </c>
      <c r="O184" s="120">
        <f t="shared" si="4"/>
        <v>610.97122302158266</v>
      </c>
      <c r="P184" s="121">
        <f t="shared" si="11"/>
        <v>15.467625899280574</v>
      </c>
      <c r="Q184" s="14">
        <v>31107</v>
      </c>
      <c r="R184" s="150">
        <f t="shared" si="10"/>
        <v>6.415049859898093</v>
      </c>
      <c r="S184" s="88">
        <f t="shared" si="7"/>
        <v>15.467625899280574</v>
      </c>
      <c r="T184" s="95">
        <f t="shared" si="12"/>
        <v>15.675177449450167</v>
      </c>
      <c r="U184" s="96">
        <f t="shared" si="13"/>
        <v>14.377694839454636</v>
      </c>
      <c r="V184" s="6">
        <v>234.9</v>
      </c>
      <c r="W184" s="12">
        <f t="shared" si="8"/>
        <v>198.89923793395431</v>
      </c>
      <c r="X184" s="5">
        <v>40.200000000000003</v>
      </c>
      <c r="Z184" s="14">
        <v>31107</v>
      </c>
      <c r="AA184" s="76">
        <v>39.5</v>
      </c>
      <c r="AB184" s="14">
        <v>31107</v>
      </c>
      <c r="AC184" s="76">
        <f t="shared" si="9"/>
        <v>42.494379651526778</v>
      </c>
      <c r="AD184" s="76">
        <v>46.8</v>
      </c>
    </row>
    <row r="185" spans="1:31" x14ac:dyDescent="0.15">
      <c r="A185" s="1">
        <v>1985</v>
      </c>
      <c r="B185" s="3">
        <v>4</v>
      </c>
      <c r="C185" s="103">
        <v>117.6</v>
      </c>
      <c r="E185" s="129">
        <v>111</v>
      </c>
      <c r="I185" s="5">
        <v>39.1</v>
      </c>
      <c r="K185" s="6">
        <v>17.2</v>
      </c>
      <c r="N185" s="14">
        <v>31138</v>
      </c>
      <c r="O185" s="120">
        <f t="shared" si="4"/>
        <v>605.87387387387389</v>
      </c>
      <c r="P185" s="121">
        <f t="shared" si="11"/>
        <v>15.495495495495495</v>
      </c>
      <c r="Q185" s="14">
        <v>31138</v>
      </c>
      <c r="R185" s="150">
        <f t="shared" si="10"/>
        <v>6.4066718354864847</v>
      </c>
      <c r="S185" s="88">
        <f t="shared" si="7"/>
        <v>15.495495495495495</v>
      </c>
      <c r="T185" s="95">
        <f t="shared" si="12"/>
        <v>15.634134583430091</v>
      </c>
      <c r="U185" s="96">
        <f t="shared" si="13"/>
        <v>14.403658904481203</v>
      </c>
      <c r="V185" s="6">
        <v>235.7</v>
      </c>
      <c r="W185" s="12">
        <f t="shared" si="8"/>
        <v>200.0848896434635</v>
      </c>
      <c r="X185" s="5">
        <v>39.5</v>
      </c>
      <c r="Z185" s="14">
        <v>31138</v>
      </c>
      <c r="AA185" s="76">
        <v>39.1</v>
      </c>
      <c r="AB185" s="14">
        <v>31138</v>
      </c>
      <c r="AC185" s="76">
        <f t="shared" si="9"/>
        <v>42.063886536869951</v>
      </c>
      <c r="AD185" s="76">
        <v>46.8</v>
      </c>
    </row>
    <row r="186" spans="1:31" x14ac:dyDescent="0.15">
      <c r="A186" s="1">
        <v>1985</v>
      </c>
      <c r="B186" s="3">
        <v>5</v>
      </c>
      <c r="C186" s="103">
        <v>117.1</v>
      </c>
      <c r="E186" s="129">
        <v>110.5</v>
      </c>
      <c r="I186" s="5">
        <v>38.799999999999997</v>
      </c>
      <c r="K186" s="6">
        <v>17.399999999999999</v>
      </c>
      <c r="N186" s="14">
        <v>31168</v>
      </c>
      <c r="O186" s="120">
        <f t="shared" si="4"/>
        <v>610.96832579185514</v>
      </c>
      <c r="P186" s="121">
        <f t="shared" si="11"/>
        <v>15.746606334841628</v>
      </c>
      <c r="Q186" s="14">
        <v>31168</v>
      </c>
      <c r="R186" s="150">
        <f t="shared" si="10"/>
        <v>6.4150451178799948</v>
      </c>
      <c r="S186" s="88">
        <f t="shared" si="7"/>
        <v>15.746606334841628</v>
      </c>
      <c r="T186" s="95">
        <f t="shared" si="12"/>
        <v>15.59971244066841</v>
      </c>
      <c r="U186" s="96">
        <f t="shared" si="13"/>
        <v>14.43171555983565</v>
      </c>
      <c r="V186" s="6">
        <v>235.6</v>
      </c>
      <c r="W186" s="12">
        <f t="shared" si="8"/>
        <v>200.34013605442178</v>
      </c>
      <c r="X186" s="5">
        <v>39.1</v>
      </c>
      <c r="Z186" s="14">
        <v>31168</v>
      </c>
      <c r="AA186" s="76">
        <v>38.799999999999997</v>
      </c>
      <c r="AB186" s="14">
        <v>31168</v>
      </c>
      <c r="AC186" s="76">
        <f t="shared" si="9"/>
        <v>42.335114162880082</v>
      </c>
      <c r="AD186" s="76">
        <v>46.8</v>
      </c>
    </row>
    <row r="187" spans="1:31" x14ac:dyDescent="0.15">
      <c r="A187" s="28">
        <v>1985</v>
      </c>
      <c r="B187" s="29">
        <v>6</v>
      </c>
      <c r="C187" s="103">
        <v>116.7</v>
      </c>
      <c r="E187" s="129">
        <v>110.2</v>
      </c>
      <c r="I187" s="31">
        <v>35</v>
      </c>
      <c r="J187" s="67"/>
      <c r="K187" s="32">
        <v>19.5</v>
      </c>
      <c r="L187" s="159"/>
      <c r="M187" s="159"/>
      <c r="N187" s="14">
        <v>31199</v>
      </c>
      <c r="O187" s="120">
        <f t="shared" si="4"/>
        <v>619.32849364791286</v>
      </c>
      <c r="P187" s="149">
        <f t="shared" si="11"/>
        <v>17.695099818511796</v>
      </c>
      <c r="Q187" s="14">
        <v>31199</v>
      </c>
      <c r="R187" s="150">
        <f t="shared" si="10"/>
        <v>6.4286358163283923</v>
      </c>
      <c r="S187" s="94">
        <f t="shared" si="7"/>
        <v>17.695099818511796</v>
      </c>
      <c r="T187" s="95">
        <f t="shared" ref="T187:T250" si="14">AVERAGE(P128:P187)</f>
        <v>15.598834975181143</v>
      </c>
      <c r="U187" s="96">
        <f t="shared" si="13"/>
        <v>14.475885515202512</v>
      </c>
      <c r="V187" s="6">
        <v>236.1</v>
      </c>
      <c r="W187" s="12">
        <f t="shared" si="8"/>
        <v>201.62254483347567</v>
      </c>
      <c r="X187" s="5">
        <v>38.799999999999997</v>
      </c>
      <c r="Z187" s="14">
        <v>31199</v>
      </c>
      <c r="AA187" s="76">
        <v>35</v>
      </c>
      <c r="AB187" s="14">
        <v>31199</v>
      </c>
      <c r="AC187" s="76">
        <f t="shared" si="9"/>
        <v>42.783461709302465</v>
      </c>
      <c r="AD187" s="76">
        <v>46.8</v>
      </c>
    </row>
    <row r="188" spans="1:31" x14ac:dyDescent="0.15">
      <c r="A188" s="1">
        <v>1985</v>
      </c>
      <c r="B188" s="3">
        <v>7</v>
      </c>
      <c r="C188" s="103">
        <v>116.7</v>
      </c>
      <c r="E188" s="129">
        <v>110.2</v>
      </c>
      <c r="I188" s="5">
        <v>32.700000000000003</v>
      </c>
      <c r="K188" s="6">
        <v>19.899999999999999</v>
      </c>
      <c r="N188" s="14">
        <v>31229</v>
      </c>
      <c r="O188" s="120">
        <f t="shared" si="4"/>
        <v>590.49909255898365</v>
      </c>
      <c r="P188" s="121">
        <f t="shared" si="11"/>
        <v>18.058076225045369</v>
      </c>
      <c r="Q188" s="14">
        <v>31229</v>
      </c>
      <c r="R188" s="150">
        <f t="shared" si="10"/>
        <v>6.3809680989029314</v>
      </c>
      <c r="S188" s="88">
        <f t="shared" si="7"/>
        <v>18.058076225045369</v>
      </c>
      <c r="T188" s="89">
        <f t="shared" si="14"/>
        <v>15.606565329979178</v>
      </c>
      <c r="U188" s="96">
        <f t="shared" si="13"/>
        <v>14.52320441964199</v>
      </c>
      <c r="V188" s="32">
        <v>249.6</v>
      </c>
      <c r="W188" s="12">
        <f t="shared" si="8"/>
        <v>213.88174807197942</v>
      </c>
      <c r="X188" s="31">
        <v>35</v>
      </c>
      <c r="Y188"/>
      <c r="Z188" s="14">
        <v>31229</v>
      </c>
      <c r="AA188" s="76">
        <v>32.700000000000003</v>
      </c>
      <c r="AB188" s="14">
        <v>31229</v>
      </c>
      <c r="AC188" s="76">
        <f t="shared" si="9"/>
        <v>40.659008542244287</v>
      </c>
      <c r="AD188" s="76">
        <v>46.8</v>
      </c>
    </row>
    <row r="189" spans="1:31" x14ac:dyDescent="0.15">
      <c r="A189" s="1">
        <v>1985</v>
      </c>
      <c r="B189" s="3">
        <v>8</v>
      </c>
      <c r="C189" s="103">
        <v>116.5</v>
      </c>
      <c r="E189" s="129">
        <v>110</v>
      </c>
      <c r="I189" s="5">
        <v>33.799999999999997</v>
      </c>
      <c r="K189" s="6">
        <v>20</v>
      </c>
      <c r="N189" s="14">
        <v>31260</v>
      </c>
      <c r="O189" s="120">
        <f t="shared" si="4"/>
        <v>614.5454545454545</v>
      </c>
      <c r="P189" s="121">
        <f t="shared" si="11"/>
        <v>18.181818181818183</v>
      </c>
      <c r="Q189" s="14">
        <v>31260</v>
      </c>
      <c r="R189" s="150">
        <f t="shared" si="10"/>
        <v>6.4208828962386395</v>
      </c>
      <c r="S189" s="88">
        <f t="shared" si="7"/>
        <v>18.181818181818183</v>
      </c>
      <c r="T189" s="89">
        <f t="shared" si="14"/>
        <v>15.620905156819001</v>
      </c>
      <c r="U189" s="96">
        <f t="shared" si="13"/>
        <v>14.571925159979498</v>
      </c>
      <c r="V189" s="6">
        <v>249.8</v>
      </c>
      <c r="W189" s="12">
        <f t="shared" si="8"/>
        <v>214.05312767780634</v>
      </c>
      <c r="X189" s="5">
        <v>32.700000000000003</v>
      </c>
      <c r="Z189" s="14">
        <v>31260</v>
      </c>
      <c r="AA189" s="76">
        <v>33.799999999999997</v>
      </c>
      <c r="AB189" s="14">
        <v>31260</v>
      </c>
      <c r="AC189" s="76">
        <f t="shared" si="9"/>
        <v>42.173250809251286</v>
      </c>
      <c r="AD189" s="76">
        <v>46.8</v>
      </c>
    </row>
    <row r="190" spans="1:31" x14ac:dyDescent="0.15">
      <c r="A190" s="1">
        <v>1985</v>
      </c>
      <c r="B190" s="3">
        <v>9</v>
      </c>
      <c r="C190" s="103">
        <v>116.2</v>
      </c>
      <c r="E190" s="129">
        <v>109.7</v>
      </c>
      <c r="I190" s="5">
        <v>33.6</v>
      </c>
      <c r="K190" s="6">
        <v>20.100000000000001</v>
      </c>
      <c r="N190" s="14">
        <v>31291</v>
      </c>
      <c r="O190" s="120">
        <f t="shared" si="4"/>
        <v>615.64266180492257</v>
      </c>
      <c r="P190" s="121">
        <f t="shared" si="11"/>
        <v>18.322698268003649</v>
      </c>
      <c r="Q190" s="14">
        <v>31291</v>
      </c>
      <c r="R190" s="150">
        <f t="shared" si="10"/>
        <v>6.4226667007410958</v>
      </c>
      <c r="S190" s="88">
        <f t="shared" si="7"/>
        <v>18.322698268003649</v>
      </c>
      <c r="T190" s="89">
        <f t="shared" si="14"/>
        <v>15.639593027536471</v>
      </c>
      <c r="U190" s="96">
        <f t="shared" si="13"/>
        <v>14.622309981660617</v>
      </c>
      <c r="V190" s="6">
        <v>250</v>
      </c>
      <c r="W190" s="12">
        <f t="shared" si="8"/>
        <v>214.59227467811158</v>
      </c>
      <c r="X190" s="5">
        <v>33.799999999999997</v>
      </c>
      <c r="Z190" s="14">
        <v>31291</v>
      </c>
      <c r="AA190" s="76">
        <v>33.6</v>
      </c>
      <c r="AB190" s="14">
        <v>31291</v>
      </c>
      <c r="AC190" s="76">
        <f t="shared" si="9"/>
        <v>42.102968859028771</v>
      </c>
      <c r="AD190" s="76">
        <v>46.8</v>
      </c>
    </row>
    <row r="191" spans="1:31" x14ac:dyDescent="0.15">
      <c r="A191" s="1">
        <v>1985</v>
      </c>
      <c r="B191" s="3">
        <v>10</v>
      </c>
      <c r="C191" s="103">
        <v>115.4</v>
      </c>
      <c r="E191" s="129">
        <v>109</v>
      </c>
      <c r="I191" s="5">
        <v>34.4</v>
      </c>
      <c r="K191" s="6">
        <v>20.2</v>
      </c>
      <c r="N191" s="14">
        <v>31321</v>
      </c>
      <c r="O191" s="120">
        <f t="shared" ref="O191:O254" si="15">P191*I191</f>
        <v>637.50458715596324</v>
      </c>
      <c r="P191" s="121">
        <f t="shared" si="11"/>
        <v>18.532110091743117</v>
      </c>
      <c r="Q191" s="14">
        <v>31321</v>
      </c>
      <c r="R191" s="150">
        <f t="shared" si="10"/>
        <v>6.4575614725454589</v>
      </c>
      <c r="S191" s="88">
        <f t="shared" si="7"/>
        <v>18.532110091743117</v>
      </c>
      <c r="T191" s="89">
        <f t="shared" si="14"/>
        <v>15.656981708437721</v>
      </c>
      <c r="U191" s="96">
        <f t="shared" ref="U191:U222" si="16">AVERAGE(P72:P191)</f>
        <v>14.674925331673856</v>
      </c>
      <c r="V191" s="6">
        <v>249.5</v>
      </c>
      <c r="W191" s="12">
        <f t="shared" si="8"/>
        <v>214.71600688468158</v>
      </c>
      <c r="X191" s="5">
        <v>33.6</v>
      </c>
      <c r="Z191" s="14">
        <v>31321</v>
      </c>
      <c r="AA191" s="76">
        <v>34.4</v>
      </c>
      <c r="AB191" s="14">
        <v>31321</v>
      </c>
      <c r="AC191" s="76">
        <f t="shared" si="9"/>
        <v>43.441760196216819</v>
      </c>
      <c r="AD191" s="76">
        <v>46.8</v>
      </c>
    </row>
    <row r="192" spans="1:31" x14ac:dyDescent="0.15">
      <c r="A192" s="1">
        <v>1985</v>
      </c>
      <c r="B192" s="3">
        <v>11</v>
      </c>
      <c r="C192" s="103">
        <v>115</v>
      </c>
      <c r="E192" s="129">
        <v>108.6</v>
      </c>
      <c r="I192" s="5">
        <v>35.1</v>
      </c>
      <c r="K192" s="6">
        <v>20.2</v>
      </c>
      <c r="N192" s="14">
        <v>31352</v>
      </c>
      <c r="O192" s="120">
        <f t="shared" si="15"/>
        <v>652.87292817679565</v>
      </c>
      <c r="P192" s="121">
        <f t="shared" si="11"/>
        <v>18.600368324125231</v>
      </c>
      <c r="Q192" s="14">
        <v>31352</v>
      </c>
      <c r="R192" s="150">
        <f t="shared" ref="R192:R255" si="17">LN(O192)</f>
        <v>6.4813825133672358</v>
      </c>
      <c r="S192" s="88">
        <f t="shared" ref="S192:S255" si="18">P192</f>
        <v>18.600368324125231</v>
      </c>
      <c r="T192" s="89">
        <f t="shared" si="14"/>
        <v>15.676742485114495</v>
      </c>
      <c r="U192" s="96">
        <f t="shared" si="16"/>
        <v>14.728109500290282</v>
      </c>
      <c r="V192" s="6">
        <v>249.7</v>
      </c>
      <c r="W192" s="12">
        <f t="shared" ref="W192:W255" si="19">V192/C191*100</f>
        <v>216.37781629116114</v>
      </c>
      <c r="X192" s="5">
        <v>34.4</v>
      </c>
      <c r="Z192" s="14">
        <v>31352</v>
      </c>
      <c r="AA192" s="76">
        <v>35.1</v>
      </c>
      <c r="AB192" s="14">
        <v>31352</v>
      </c>
      <c r="AC192" s="76">
        <f t="shared" ref="AC192:AC255" si="20">O192/U192</f>
        <v>44.328359193956828</v>
      </c>
      <c r="AD192" s="76">
        <v>46.8</v>
      </c>
    </row>
    <row r="193" spans="1:30" x14ac:dyDescent="0.15">
      <c r="A193" s="1">
        <v>1985</v>
      </c>
      <c r="B193" s="3">
        <v>12</v>
      </c>
      <c r="C193" s="103">
        <v>114.8</v>
      </c>
      <c r="E193" s="129">
        <v>108.4</v>
      </c>
      <c r="I193" s="5">
        <v>35.200000000000003</v>
      </c>
      <c r="K193" s="6">
        <v>20.45</v>
      </c>
      <c r="N193" s="14">
        <v>31382</v>
      </c>
      <c r="O193" s="120">
        <f t="shared" si="15"/>
        <v>664.05904059040586</v>
      </c>
      <c r="P193" s="121">
        <f t="shared" si="11"/>
        <v>18.865313653136528</v>
      </c>
      <c r="Q193" s="14">
        <v>31382</v>
      </c>
      <c r="R193" s="150">
        <f t="shared" si="17"/>
        <v>6.4983710620754076</v>
      </c>
      <c r="S193" s="88">
        <f t="shared" si="18"/>
        <v>18.865313653136528</v>
      </c>
      <c r="T193" s="89">
        <f t="shared" si="14"/>
        <v>15.699422907161084</v>
      </c>
      <c r="U193" s="96">
        <f t="shared" si="16"/>
        <v>14.784101893940633</v>
      </c>
      <c r="V193" s="6">
        <v>249.4</v>
      </c>
      <c r="W193" s="12">
        <f t="shared" si="19"/>
        <v>216.86956521739131</v>
      </c>
      <c r="X193" s="5">
        <v>35.1</v>
      </c>
      <c r="Z193" s="14">
        <v>31382</v>
      </c>
      <c r="AA193" s="76">
        <v>35.200000000000003</v>
      </c>
      <c r="AB193" s="14">
        <v>31382</v>
      </c>
      <c r="AC193" s="76">
        <f t="shared" si="20"/>
        <v>44.91710388323115</v>
      </c>
      <c r="AD193" s="76">
        <v>46.8</v>
      </c>
    </row>
    <row r="194" spans="1:30" x14ac:dyDescent="0.15">
      <c r="A194" s="1">
        <v>1986</v>
      </c>
      <c r="B194" s="3">
        <v>1</v>
      </c>
      <c r="C194" s="103">
        <v>114.6</v>
      </c>
      <c r="E194" s="129">
        <v>108.2</v>
      </c>
      <c r="I194" s="5">
        <v>36.1</v>
      </c>
      <c r="K194" s="6">
        <v>20.399999999999999</v>
      </c>
      <c r="N194" s="14">
        <v>31413</v>
      </c>
      <c r="O194" s="120">
        <f t="shared" si="15"/>
        <v>680.62846580406654</v>
      </c>
      <c r="P194" s="121">
        <f t="shared" si="11"/>
        <v>18.853974121996302</v>
      </c>
      <c r="Q194" s="14">
        <v>31413</v>
      </c>
      <c r="R194" s="150">
        <f t="shared" si="17"/>
        <v>6.523016585764716</v>
      </c>
      <c r="S194" s="88">
        <f t="shared" si="18"/>
        <v>18.853974121996302</v>
      </c>
      <c r="T194" s="89">
        <f t="shared" si="14"/>
        <v>15.722626706284066</v>
      </c>
      <c r="U194" s="96">
        <f t="shared" si="16"/>
        <v>14.871124887013343</v>
      </c>
      <c r="V194" s="6">
        <v>251.94</v>
      </c>
      <c r="W194" s="12">
        <f t="shared" si="19"/>
        <v>219.45993031358887</v>
      </c>
      <c r="X194" s="5">
        <v>35.200000000000003</v>
      </c>
      <c r="Z194" s="14">
        <v>31413</v>
      </c>
      <c r="AA194" s="76">
        <v>36.1</v>
      </c>
      <c r="AB194" s="14">
        <v>31413</v>
      </c>
      <c r="AC194" s="76">
        <f t="shared" si="20"/>
        <v>45.768458739691297</v>
      </c>
      <c r="AD194" s="76">
        <v>46.8</v>
      </c>
    </row>
    <row r="195" spans="1:30" x14ac:dyDescent="0.15">
      <c r="A195" s="1">
        <v>1986</v>
      </c>
      <c r="B195" s="3">
        <v>2</v>
      </c>
      <c r="C195" s="103">
        <v>113.9</v>
      </c>
      <c r="E195" s="129">
        <v>107.5</v>
      </c>
      <c r="I195" s="5">
        <v>37.700000000000003</v>
      </c>
      <c r="K195" s="6">
        <v>20.3</v>
      </c>
      <c r="N195" s="14">
        <v>31444</v>
      </c>
      <c r="O195" s="120">
        <f t="shared" si="15"/>
        <v>711.9162790697676</v>
      </c>
      <c r="P195" s="121">
        <f t="shared" si="11"/>
        <v>18.88372093023256</v>
      </c>
      <c r="Q195" s="14">
        <v>31444</v>
      </c>
      <c r="R195" s="150">
        <f t="shared" si="17"/>
        <v>6.567960318922081</v>
      </c>
      <c r="S195" s="88">
        <f t="shared" si="18"/>
        <v>18.88372093023256</v>
      </c>
      <c r="T195" s="89">
        <f t="shared" si="14"/>
        <v>15.741996738665582</v>
      </c>
      <c r="U195" s="96">
        <f t="shared" si="16"/>
        <v>14.958721786238151</v>
      </c>
      <c r="V195" s="6">
        <v>251.8</v>
      </c>
      <c r="W195" s="12">
        <f t="shared" si="19"/>
        <v>219.72076788830717</v>
      </c>
      <c r="X195" s="5">
        <v>36.1</v>
      </c>
      <c r="Z195" s="14">
        <v>31444</v>
      </c>
      <c r="AA195" s="76">
        <v>37.700000000000003</v>
      </c>
      <c r="AB195" s="14">
        <v>31444</v>
      </c>
      <c r="AC195" s="76">
        <f t="shared" si="20"/>
        <v>47.592052933608421</v>
      </c>
      <c r="AD195" s="76">
        <v>46.8</v>
      </c>
    </row>
    <row r="196" spans="1:30" x14ac:dyDescent="0.15">
      <c r="A196" s="1">
        <v>1986</v>
      </c>
      <c r="B196" s="3">
        <v>3</v>
      </c>
      <c r="C196" s="103">
        <v>113.6</v>
      </c>
      <c r="E196" s="129">
        <v>107.2</v>
      </c>
      <c r="I196" s="5">
        <v>40.5</v>
      </c>
      <c r="K196" s="6">
        <v>20.2</v>
      </c>
      <c r="N196" s="14">
        <v>31472</v>
      </c>
      <c r="O196" s="120">
        <f t="shared" si="15"/>
        <v>763.15298507462683</v>
      </c>
      <c r="P196" s="121">
        <f t="shared" si="11"/>
        <v>18.843283582089551</v>
      </c>
      <c r="Q196" s="14">
        <v>31472</v>
      </c>
      <c r="R196" s="150">
        <f t="shared" si="17"/>
        <v>6.6374585158710424</v>
      </c>
      <c r="S196" s="88">
        <f t="shared" si="18"/>
        <v>18.843283582089551</v>
      </c>
      <c r="T196" s="89">
        <f t="shared" si="14"/>
        <v>15.76619639256997</v>
      </c>
      <c r="U196" s="96">
        <f t="shared" si="16"/>
        <v>15.046465084757102</v>
      </c>
      <c r="V196" s="6">
        <v>252.5</v>
      </c>
      <c r="W196" s="12">
        <f t="shared" si="19"/>
        <v>221.68568920105355</v>
      </c>
      <c r="X196" s="5">
        <v>37.700000000000003</v>
      </c>
      <c r="Z196" s="14">
        <v>31472</v>
      </c>
      <c r="AA196" s="76">
        <v>40.5</v>
      </c>
      <c r="AB196" s="14">
        <v>31472</v>
      </c>
      <c r="AC196" s="76">
        <f t="shared" si="20"/>
        <v>50.719752498395309</v>
      </c>
      <c r="AD196" s="76">
        <v>46.8</v>
      </c>
    </row>
    <row r="197" spans="1:30" x14ac:dyDescent="0.15">
      <c r="A197" s="1">
        <v>1986</v>
      </c>
      <c r="B197" s="3">
        <v>4</v>
      </c>
      <c r="C197" s="103">
        <v>112.6</v>
      </c>
      <c r="E197" s="129">
        <v>106.3</v>
      </c>
      <c r="I197" s="5">
        <v>42.4</v>
      </c>
      <c r="K197" s="6">
        <v>20.3</v>
      </c>
      <c r="N197" s="14">
        <v>31503</v>
      </c>
      <c r="O197" s="120">
        <f t="shared" si="15"/>
        <v>809.7083725305738</v>
      </c>
      <c r="P197" s="121">
        <f t="shared" si="11"/>
        <v>19.096895578551269</v>
      </c>
      <c r="Q197" s="14">
        <v>31503</v>
      </c>
      <c r="R197" s="150">
        <f t="shared" si="17"/>
        <v>6.696674148925843</v>
      </c>
      <c r="S197" s="88">
        <f t="shared" si="18"/>
        <v>19.096895578551269</v>
      </c>
      <c r="T197" s="89">
        <f t="shared" si="14"/>
        <v>15.791868634112944</v>
      </c>
      <c r="U197" s="96">
        <f t="shared" si="16"/>
        <v>15.13664036400365</v>
      </c>
      <c r="V197" s="6">
        <v>254.4</v>
      </c>
      <c r="W197" s="12">
        <f t="shared" si="19"/>
        <v>223.94366197183101</v>
      </c>
      <c r="X197" s="5">
        <v>40.5</v>
      </c>
      <c r="Z197" s="14">
        <v>31503</v>
      </c>
      <c r="AA197" s="76">
        <v>42.4</v>
      </c>
      <c r="AB197" s="14">
        <v>31503</v>
      </c>
      <c r="AC197" s="76">
        <f t="shared" si="20"/>
        <v>53.493268853512319</v>
      </c>
      <c r="AD197" s="76">
        <v>46.8</v>
      </c>
    </row>
    <row r="198" spans="1:30" x14ac:dyDescent="0.15">
      <c r="A198" s="1">
        <v>1986</v>
      </c>
      <c r="B198" s="3">
        <v>5</v>
      </c>
      <c r="C198" s="103">
        <v>112.3</v>
      </c>
      <c r="E198" s="129">
        <v>106</v>
      </c>
      <c r="I198" s="5">
        <v>44</v>
      </c>
      <c r="K198" s="6">
        <v>20.399999999999999</v>
      </c>
      <c r="N198" s="14">
        <v>31533</v>
      </c>
      <c r="O198" s="120">
        <f t="shared" si="15"/>
        <v>846.79245283018861</v>
      </c>
      <c r="P198" s="121">
        <f t="shared" si="11"/>
        <v>19.245283018867923</v>
      </c>
      <c r="Q198" s="14">
        <v>31533</v>
      </c>
      <c r="R198" s="150">
        <f t="shared" si="17"/>
        <v>6.7414556266444556</v>
      </c>
      <c r="S198" s="88">
        <f t="shared" si="18"/>
        <v>19.245283018867923</v>
      </c>
      <c r="T198" s="89">
        <f t="shared" si="14"/>
        <v>15.822572254009611</v>
      </c>
      <c r="U198" s="96">
        <f t="shared" si="16"/>
        <v>15.228210383044674</v>
      </c>
      <c r="V198" s="6">
        <v>254.6</v>
      </c>
      <c r="W198" s="12">
        <f t="shared" si="19"/>
        <v>226.1101243339254</v>
      </c>
      <c r="X198" s="5">
        <v>42.4</v>
      </c>
      <c r="Z198" s="14">
        <v>31533</v>
      </c>
      <c r="AA198" s="76">
        <v>44</v>
      </c>
      <c r="AB198" s="14">
        <v>31533</v>
      </c>
      <c r="AC198" s="76">
        <f t="shared" si="20"/>
        <v>55.60682651016041</v>
      </c>
      <c r="AD198" s="76">
        <v>46.8</v>
      </c>
    </row>
    <row r="199" spans="1:30" x14ac:dyDescent="0.15">
      <c r="A199" s="28">
        <v>1986</v>
      </c>
      <c r="B199" s="29">
        <v>6</v>
      </c>
      <c r="C199" s="103">
        <v>111.4</v>
      </c>
      <c r="E199" s="129">
        <v>105.2</v>
      </c>
      <c r="I199" s="31">
        <v>47</v>
      </c>
      <c r="J199" s="67"/>
      <c r="K199" s="32">
        <v>20</v>
      </c>
      <c r="L199" s="159"/>
      <c r="M199" s="159"/>
      <c r="N199" s="14">
        <v>31564</v>
      </c>
      <c r="O199" s="120">
        <f t="shared" si="15"/>
        <v>893.53612167300378</v>
      </c>
      <c r="P199" s="149">
        <f t="shared" si="11"/>
        <v>19.011406844106464</v>
      </c>
      <c r="Q199" s="14">
        <v>31564</v>
      </c>
      <c r="R199" s="150">
        <f t="shared" si="17"/>
        <v>6.795186760948531</v>
      </c>
      <c r="S199" s="94">
        <f t="shared" si="18"/>
        <v>19.011406844106464</v>
      </c>
      <c r="T199" s="95">
        <f t="shared" si="14"/>
        <v>15.844603523312713</v>
      </c>
      <c r="U199" s="96">
        <f t="shared" si="16"/>
        <v>15.3180673448408</v>
      </c>
      <c r="V199" s="6">
        <v>255.7</v>
      </c>
      <c r="W199" s="12">
        <f t="shared" si="19"/>
        <v>227.69367764915404</v>
      </c>
      <c r="X199" s="5">
        <v>44</v>
      </c>
      <c r="Z199" s="14">
        <v>31564</v>
      </c>
      <c r="AA199" s="76">
        <v>47</v>
      </c>
      <c r="AB199" s="14">
        <v>31564</v>
      </c>
      <c r="AC199" s="76">
        <f t="shared" si="20"/>
        <v>58.332170864489058</v>
      </c>
      <c r="AD199" s="76">
        <v>46.8</v>
      </c>
    </row>
    <row r="200" spans="1:30" x14ac:dyDescent="0.15">
      <c r="A200" s="1">
        <v>1986</v>
      </c>
      <c r="B200" s="3">
        <v>7</v>
      </c>
      <c r="C200" s="103">
        <v>111</v>
      </c>
      <c r="E200" s="129">
        <v>104.8</v>
      </c>
      <c r="I200" s="5">
        <v>47</v>
      </c>
      <c r="K200" s="6">
        <v>19.899999999999999</v>
      </c>
      <c r="N200" s="14">
        <v>31594</v>
      </c>
      <c r="O200" s="120">
        <f t="shared" si="15"/>
        <v>892.46183206106878</v>
      </c>
      <c r="P200" s="121">
        <f t="shared" si="11"/>
        <v>18.988549618320612</v>
      </c>
      <c r="Q200" s="14">
        <v>31594</v>
      </c>
      <c r="R200" s="150">
        <f t="shared" si="17"/>
        <v>6.7939837475416551</v>
      </c>
      <c r="S200" s="88">
        <f t="shared" si="18"/>
        <v>18.988549618320612</v>
      </c>
      <c r="T200" s="89">
        <f t="shared" si="14"/>
        <v>15.868286557491931</v>
      </c>
      <c r="U200" s="96">
        <f t="shared" si="16"/>
        <v>15.408585168033349</v>
      </c>
      <c r="V200" s="32">
        <v>268.2</v>
      </c>
      <c r="W200" s="12">
        <f t="shared" si="19"/>
        <v>240.75403949730699</v>
      </c>
      <c r="X200" s="31">
        <v>47</v>
      </c>
      <c r="Y200"/>
      <c r="Z200" s="14">
        <v>31594</v>
      </c>
      <c r="AA200" s="76">
        <v>47</v>
      </c>
      <c r="AB200" s="14">
        <v>31594</v>
      </c>
      <c r="AC200" s="76">
        <f t="shared" si="20"/>
        <v>57.919777989258229</v>
      </c>
      <c r="AD200" s="76">
        <v>46.8</v>
      </c>
    </row>
    <row r="201" spans="1:30" x14ac:dyDescent="0.15">
      <c r="A201" s="1">
        <v>1986</v>
      </c>
      <c r="B201" s="3">
        <v>8</v>
      </c>
      <c r="C201" s="103">
        <v>110.4</v>
      </c>
      <c r="E201" s="129">
        <v>104.2</v>
      </c>
      <c r="I201" s="5">
        <v>47.1</v>
      </c>
      <c r="K201" s="6">
        <v>20</v>
      </c>
      <c r="N201" s="14">
        <v>31625</v>
      </c>
      <c r="O201" s="120">
        <f t="shared" si="15"/>
        <v>904.03071017274476</v>
      </c>
      <c r="P201" s="121">
        <f t="shared" si="11"/>
        <v>19.193857965451055</v>
      </c>
      <c r="Q201" s="14">
        <v>31625</v>
      </c>
      <c r="R201" s="150">
        <f t="shared" si="17"/>
        <v>6.8068633312451876</v>
      </c>
      <c r="S201" s="88">
        <f t="shared" si="18"/>
        <v>19.193857965451055</v>
      </c>
      <c r="T201" s="89">
        <f t="shared" si="14"/>
        <v>15.897938828190798</v>
      </c>
      <c r="U201" s="96">
        <f t="shared" si="16"/>
        <v>15.501494878266859</v>
      </c>
      <c r="V201" s="6">
        <v>268.10000000000002</v>
      </c>
      <c r="W201" s="12">
        <f t="shared" si="19"/>
        <v>241.53153153153158</v>
      </c>
      <c r="X201" s="5">
        <v>47</v>
      </c>
      <c r="Z201" s="14">
        <v>31625</v>
      </c>
      <c r="AA201" s="76">
        <v>47.1</v>
      </c>
      <c r="AB201" s="14">
        <v>31625</v>
      </c>
      <c r="AC201" s="76">
        <f t="shared" si="20"/>
        <v>58.318937449071342</v>
      </c>
      <c r="AD201" s="76">
        <v>46.8</v>
      </c>
    </row>
    <row r="202" spans="1:30" x14ac:dyDescent="0.15">
      <c r="A202" s="1">
        <v>1986</v>
      </c>
      <c r="B202" s="3">
        <v>9</v>
      </c>
      <c r="C202" s="103">
        <v>109.6</v>
      </c>
      <c r="E202" s="129">
        <v>103.5</v>
      </c>
      <c r="I202" s="5">
        <v>43.7</v>
      </c>
      <c r="K202" s="6">
        <v>20</v>
      </c>
      <c r="N202" s="14">
        <v>31656</v>
      </c>
      <c r="O202" s="120">
        <f t="shared" si="15"/>
        <v>844.44444444444457</v>
      </c>
      <c r="P202" s="121">
        <f t="shared" si="11"/>
        <v>19.323671497584542</v>
      </c>
      <c r="Q202" s="14">
        <v>31656</v>
      </c>
      <c r="R202" s="150">
        <f t="shared" si="17"/>
        <v>6.7386789489382029</v>
      </c>
      <c r="S202" s="88">
        <f t="shared" si="18"/>
        <v>19.323671497584542</v>
      </c>
      <c r="T202" s="89">
        <f t="shared" si="14"/>
        <v>15.933518372547733</v>
      </c>
      <c r="U202" s="96">
        <f t="shared" si="16"/>
        <v>15.595858807413398</v>
      </c>
      <c r="V202" s="6">
        <v>269.3</v>
      </c>
      <c r="W202" s="12">
        <f t="shared" si="19"/>
        <v>243.93115942028984</v>
      </c>
      <c r="X202" s="5">
        <v>47.1</v>
      </c>
      <c r="Z202" s="14">
        <v>31656</v>
      </c>
      <c r="AA202" s="76">
        <v>43.7</v>
      </c>
      <c r="AB202" s="14">
        <v>31656</v>
      </c>
      <c r="AC202" s="76">
        <f t="shared" si="20"/>
        <v>54.145427633843603</v>
      </c>
      <c r="AD202" s="76">
        <v>46.8</v>
      </c>
    </row>
    <row r="203" spans="1:30" x14ac:dyDescent="0.15">
      <c r="A203" s="1">
        <v>1986</v>
      </c>
      <c r="B203" s="3">
        <v>10</v>
      </c>
      <c r="C203" s="103">
        <v>108.5</v>
      </c>
      <c r="E203" s="129">
        <v>102.4</v>
      </c>
      <c r="I203" s="5">
        <v>43</v>
      </c>
      <c r="K203" s="6">
        <v>20.100000000000001</v>
      </c>
      <c r="N203" s="14">
        <v>31686</v>
      </c>
      <c r="O203" s="120">
        <f t="shared" si="15"/>
        <v>844.04296875</v>
      </c>
      <c r="P203" s="121">
        <f t="shared" si="11"/>
        <v>19.62890625</v>
      </c>
      <c r="Q203" s="14">
        <v>31686</v>
      </c>
      <c r="R203" s="150">
        <f t="shared" si="17"/>
        <v>6.7382034041412764</v>
      </c>
      <c r="S203" s="88">
        <f t="shared" si="18"/>
        <v>19.62890625</v>
      </c>
      <c r="T203" s="89">
        <f t="shared" si="14"/>
        <v>15.973413668216496</v>
      </c>
      <c r="U203" s="96">
        <f t="shared" si="16"/>
        <v>15.692914179156746</v>
      </c>
      <c r="V203" s="6">
        <v>270.89999999999998</v>
      </c>
      <c r="W203" s="12">
        <f t="shared" si="19"/>
        <v>247.17153284671531</v>
      </c>
      <c r="X203" s="5">
        <v>43.7</v>
      </c>
      <c r="Z203" s="14">
        <v>31686</v>
      </c>
      <c r="AA203" s="76">
        <v>43</v>
      </c>
      <c r="AB203" s="14">
        <v>31686</v>
      </c>
      <c r="AC203" s="76">
        <f t="shared" si="20"/>
        <v>53.784973212372108</v>
      </c>
      <c r="AD203" s="76">
        <v>46.8</v>
      </c>
    </row>
    <row r="204" spans="1:30" x14ac:dyDescent="0.15">
      <c r="A204" s="1">
        <v>1986</v>
      </c>
      <c r="B204" s="3">
        <v>11</v>
      </c>
      <c r="C204" s="103">
        <v>108.3</v>
      </c>
      <c r="E204" s="129">
        <v>102.2</v>
      </c>
      <c r="I204" s="5">
        <v>46.5</v>
      </c>
      <c r="K204" s="6">
        <v>20.2</v>
      </c>
      <c r="N204" s="14">
        <v>31717</v>
      </c>
      <c r="O204" s="120">
        <f t="shared" si="15"/>
        <v>919.08023483365946</v>
      </c>
      <c r="P204" s="121">
        <f t="shared" si="11"/>
        <v>19.765166340508806</v>
      </c>
      <c r="Q204" s="14">
        <v>31717</v>
      </c>
      <c r="R204" s="150">
        <f t="shared" si="17"/>
        <v>6.8233734252189571</v>
      </c>
      <c r="S204" s="88">
        <f t="shared" si="18"/>
        <v>19.765166340508806</v>
      </c>
      <c r="T204" s="89">
        <f t="shared" si="14"/>
        <v>16.019081613796065</v>
      </c>
      <c r="U204" s="96">
        <f t="shared" si="16"/>
        <v>15.791178715936733</v>
      </c>
      <c r="V204" s="6">
        <v>271.3</v>
      </c>
      <c r="W204" s="12">
        <f t="shared" si="19"/>
        <v>250.04608294930875</v>
      </c>
      <c r="X204" s="5">
        <v>43</v>
      </c>
      <c r="Z204" s="14">
        <v>31717</v>
      </c>
      <c r="AA204" s="76">
        <v>46.5</v>
      </c>
      <c r="AB204" s="14">
        <v>31717</v>
      </c>
      <c r="AC204" s="76">
        <f t="shared" si="20"/>
        <v>58.2021298958581</v>
      </c>
      <c r="AD204" s="76">
        <v>46.8</v>
      </c>
    </row>
    <row r="205" spans="1:30" x14ac:dyDescent="0.15">
      <c r="A205" s="1">
        <v>1986</v>
      </c>
      <c r="B205" s="3">
        <v>12</v>
      </c>
      <c r="C205" s="103">
        <v>108.2</v>
      </c>
      <c r="E205" s="129">
        <v>102.1</v>
      </c>
      <c r="I205" s="5">
        <v>47.3</v>
      </c>
      <c r="K205" s="6">
        <v>19.760000000000002</v>
      </c>
      <c r="N205" s="14">
        <v>31747</v>
      </c>
      <c r="O205" s="120">
        <f t="shared" si="15"/>
        <v>915.42409402546525</v>
      </c>
      <c r="P205" s="121">
        <f t="shared" si="11"/>
        <v>19.353574926542606</v>
      </c>
      <c r="Q205" s="14">
        <v>31747</v>
      </c>
      <c r="R205" s="150">
        <f t="shared" si="17"/>
        <v>6.819387448635081</v>
      </c>
      <c r="S205" s="88">
        <f t="shared" si="18"/>
        <v>19.353574926542606</v>
      </c>
      <c r="T205" s="89">
        <f t="shared" si="14"/>
        <v>16.05814373246136</v>
      </c>
      <c r="U205" s="96">
        <f t="shared" si="16"/>
        <v>15.886160164449818</v>
      </c>
      <c r="V205" s="6">
        <v>271.5</v>
      </c>
      <c r="W205" s="12">
        <f t="shared" si="19"/>
        <v>250.69252077562331</v>
      </c>
      <c r="X205" s="5">
        <v>46.5</v>
      </c>
      <c r="Z205" s="14">
        <v>31747</v>
      </c>
      <c r="AA205" s="76">
        <v>47.3</v>
      </c>
      <c r="AB205" s="14">
        <v>31747</v>
      </c>
      <c r="AC205" s="76">
        <f t="shared" si="20"/>
        <v>57.624000044643196</v>
      </c>
      <c r="AD205" s="76">
        <v>46.8</v>
      </c>
    </row>
    <row r="206" spans="1:30" x14ac:dyDescent="0.15">
      <c r="A206" s="4">
        <v>1987</v>
      </c>
      <c r="B206" s="2">
        <v>1</v>
      </c>
      <c r="C206" s="103">
        <v>107.6</v>
      </c>
      <c r="E206" s="129">
        <v>101.6</v>
      </c>
      <c r="I206" s="5">
        <v>50</v>
      </c>
      <c r="K206" s="6">
        <v>19.3</v>
      </c>
      <c r="N206" s="14">
        <v>31778</v>
      </c>
      <c r="O206" s="120">
        <f t="shared" si="15"/>
        <v>949.80314960629926</v>
      </c>
      <c r="P206" s="121">
        <f t="shared" ref="P206:P269" si="21">K206/E206*100</f>
        <v>18.996062992125985</v>
      </c>
      <c r="Q206" s="14">
        <v>31778</v>
      </c>
      <c r="R206" s="150">
        <f t="shared" si="17"/>
        <v>6.8562547521826955</v>
      </c>
      <c r="S206" s="88">
        <f t="shared" si="18"/>
        <v>18.996062992125985</v>
      </c>
      <c r="T206" s="89">
        <f t="shared" si="14"/>
        <v>16.08924403494597</v>
      </c>
      <c r="U206" s="96">
        <f t="shared" si="16"/>
        <v>15.931201020875914</v>
      </c>
      <c r="V206" s="6">
        <v>274.94</v>
      </c>
      <c r="W206" s="12">
        <f t="shared" si="19"/>
        <v>254.10351201478741</v>
      </c>
      <c r="X206" s="5">
        <v>47.3</v>
      </c>
      <c r="Z206" s="14">
        <v>31778</v>
      </c>
      <c r="AA206" s="76">
        <v>50</v>
      </c>
      <c r="AB206" s="14">
        <v>31778</v>
      </c>
      <c r="AC206" s="76">
        <f t="shared" si="20"/>
        <v>59.619054982841341</v>
      </c>
      <c r="AD206" s="76">
        <v>46.8</v>
      </c>
    </row>
    <row r="207" spans="1:30" x14ac:dyDescent="0.15">
      <c r="A207" s="4">
        <v>1987</v>
      </c>
      <c r="B207" s="2">
        <v>2</v>
      </c>
      <c r="C207" s="103">
        <v>107.3</v>
      </c>
      <c r="E207" s="129">
        <v>101.3</v>
      </c>
      <c r="I207" s="5">
        <v>50.9</v>
      </c>
      <c r="K207" s="6">
        <v>19.100000000000001</v>
      </c>
      <c r="N207" s="14">
        <v>31809</v>
      </c>
      <c r="O207" s="120">
        <f t="shared" si="15"/>
        <v>959.71372161895363</v>
      </c>
      <c r="P207" s="121">
        <f t="shared" si="21"/>
        <v>18.854886475814414</v>
      </c>
      <c r="Q207" s="14">
        <v>31809</v>
      </c>
      <c r="R207" s="150">
        <f t="shared" si="17"/>
        <v>6.866635033342515</v>
      </c>
      <c r="S207" s="88">
        <f t="shared" si="18"/>
        <v>18.854886475814414</v>
      </c>
      <c r="T207" s="89">
        <f t="shared" si="14"/>
        <v>16.120980932113881</v>
      </c>
      <c r="U207" s="96">
        <f t="shared" si="16"/>
        <v>15.975687712203671</v>
      </c>
      <c r="V207" s="6">
        <v>274.7</v>
      </c>
      <c r="W207" s="12">
        <f t="shared" si="19"/>
        <v>255.29739776951672</v>
      </c>
      <c r="X207" s="5">
        <v>50</v>
      </c>
      <c r="Z207" s="14">
        <v>31809</v>
      </c>
      <c r="AA207" s="76">
        <v>50.9</v>
      </c>
      <c r="AB207" s="14">
        <v>31809</v>
      </c>
      <c r="AC207" s="76">
        <f t="shared" si="20"/>
        <v>60.07339019814701</v>
      </c>
      <c r="AD207" s="76">
        <v>46.8</v>
      </c>
    </row>
    <row r="208" spans="1:30" x14ac:dyDescent="0.15">
      <c r="A208" s="4">
        <v>1987</v>
      </c>
      <c r="B208" s="2">
        <v>3</v>
      </c>
      <c r="C208" s="103">
        <v>107.4</v>
      </c>
      <c r="E208" s="129">
        <v>101.4</v>
      </c>
      <c r="F208" s="8">
        <v>973.58</v>
      </c>
      <c r="I208" s="7">
        <v>52.5</v>
      </c>
      <c r="K208" s="6">
        <v>18.559999999999999</v>
      </c>
      <c r="N208" s="14">
        <v>31837</v>
      </c>
      <c r="O208" s="120">
        <f t="shared" si="15"/>
        <v>960.9467455621301</v>
      </c>
      <c r="P208" s="121">
        <f t="shared" si="21"/>
        <v>18.303747534516763</v>
      </c>
      <c r="Q208" s="14">
        <v>31837</v>
      </c>
      <c r="R208" s="150">
        <f t="shared" si="17"/>
        <v>6.8679189917866408</v>
      </c>
      <c r="S208" s="88">
        <f t="shared" si="18"/>
        <v>18.303747534516763</v>
      </c>
      <c r="T208" s="89">
        <f t="shared" si="14"/>
        <v>16.15847986336928</v>
      </c>
      <c r="U208" s="96">
        <f t="shared" si="16"/>
        <v>16.015581579020616</v>
      </c>
      <c r="V208" s="6">
        <v>275.39999999999998</v>
      </c>
      <c r="W208" s="12">
        <f t="shared" si="19"/>
        <v>256.66356011183598</v>
      </c>
      <c r="X208" s="5">
        <v>50.9</v>
      </c>
      <c r="Z208" s="14">
        <v>31837</v>
      </c>
      <c r="AA208" s="76">
        <v>52.5</v>
      </c>
      <c r="AB208" s="14">
        <v>31837</v>
      </c>
      <c r="AC208" s="76">
        <f t="shared" si="20"/>
        <v>60.000739955700936</v>
      </c>
      <c r="AD208" s="76">
        <v>46.8</v>
      </c>
    </row>
    <row r="209" spans="1:30" x14ac:dyDescent="0.15">
      <c r="A209" s="4">
        <v>1987</v>
      </c>
      <c r="B209" s="2">
        <v>4</v>
      </c>
      <c r="C209" s="103">
        <v>107.2</v>
      </c>
      <c r="E209" s="129">
        <v>101.2</v>
      </c>
      <c r="F209" s="8">
        <v>1016.27</v>
      </c>
      <c r="I209" s="7">
        <v>54.7</v>
      </c>
      <c r="K209" s="6">
        <v>18.57</v>
      </c>
      <c r="N209" s="14">
        <v>31868</v>
      </c>
      <c r="O209" s="120">
        <f t="shared" si="15"/>
        <v>1003.7341897233201</v>
      </c>
      <c r="P209" s="121">
        <f t="shared" si="21"/>
        <v>18.3498023715415</v>
      </c>
      <c r="Q209" s="14">
        <v>31868</v>
      </c>
      <c r="R209" s="150">
        <f t="shared" si="17"/>
        <v>6.9114825139272762</v>
      </c>
      <c r="S209" s="88">
        <f t="shared" si="18"/>
        <v>18.3498023715415</v>
      </c>
      <c r="T209" s="89">
        <f t="shared" si="14"/>
        <v>16.19698612750668</v>
      </c>
      <c r="U209" s="96">
        <f t="shared" si="16"/>
        <v>16.056106247906268</v>
      </c>
      <c r="V209" s="6">
        <v>276.54000000000002</v>
      </c>
      <c r="W209" s="12">
        <f t="shared" si="19"/>
        <v>257.48603351955308</v>
      </c>
      <c r="X209" s="7">
        <v>52.5</v>
      </c>
      <c r="Z209" s="14">
        <v>31868</v>
      </c>
      <c r="AA209" s="76">
        <v>54.7</v>
      </c>
      <c r="AB209" s="14">
        <v>31868</v>
      </c>
      <c r="AC209" s="76">
        <f t="shared" si="20"/>
        <v>62.514172130257798</v>
      </c>
      <c r="AD209" s="76">
        <v>46.8</v>
      </c>
    </row>
    <row r="210" spans="1:30" x14ac:dyDescent="0.15">
      <c r="A210" s="4">
        <v>1987</v>
      </c>
      <c r="B210" s="2">
        <v>5</v>
      </c>
      <c r="C210" s="103">
        <v>107.1</v>
      </c>
      <c r="E210" s="129">
        <v>101.1</v>
      </c>
      <c r="F210" s="8">
        <v>1122.1500000000001</v>
      </c>
      <c r="I210" s="7">
        <v>60.4</v>
      </c>
      <c r="K210" s="6">
        <v>18.59</v>
      </c>
      <c r="N210" s="14">
        <v>31898</v>
      </c>
      <c r="O210" s="120">
        <f t="shared" si="15"/>
        <v>1110.6191889218596</v>
      </c>
      <c r="P210" s="121">
        <f t="shared" si="21"/>
        <v>18.387734915924828</v>
      </c>
      <c r="Q210" s="14">
        <v>31898</v>
      </c>
      <c r="R210" s="150">
        <f t="shared" si="17"/>
        <v>7.0126729666357877</v>
      </c>
      <c r="S210" s="88">
        <f t="shared" si="18"/>
        <v>18.387734915924828</v>
      </c>
      <c r="T210" s="89">
        <f t="shared" si="14"/>
        <v>16.235644665752346</v>
      </c>
      <c r="U210" s="96">
        <f t="shared" si="16"/>
        <v>16.097070121384174</v>
      </c>
      <c r="V210" s="6">
        <v>276.73</v>
      </c>
      <c r="W210" s="12">
        <f t="shared" si="19"/>
        <v>258.14365671641792</v>
      </c>
      <c r="X210" s="7">
        <v>54.7</v>
      </c>
      <c r="Z210" s="14">
        <v>31898</v>
      </c>
      <c r="AA210" s="76">
        <v>60.4</v>
      </c>
      <c r="AB210" s="14">
        <v>31898</v>
      </c>
      <c r="AC210" s="76">
        <f t="shared" si="20"/>
        <v>68.99511405162211</v>
      </c>
      <c r="AD210" s="76">
        <v>46.8</v>
      </c>
    </row>
    <row r="211" spans="1:30" x14ac:dyDescent="0.15">
      <c r="A211" s="33">
        <v>1987</v>
      </c>
      <c r="B211">
        <v>6</v>
      </c>
      <c r="C211" s="103">
        <v>107.2</v>
      </c>
      <c r="E211" s="129">
        <v>101.2</v>
      </c>
      <c r="F211" s="8">
        <v>1157.1199999999999</v>
      </c>
      <c r="I211" s="30">
        <v>66.2</v>
      </c>
      <c r="J211" s="67"/>
      <c r="K211" s="32">
        <v>17.48</v>
      </c>
      <c r="L211" s="159"/>
      <c r="M211" s="159"/>
      <c r="N211" s="14">
        <v>31929</v>
      </c>
      <c r="O211" s="120">
        <f t="shared" si="15"/>
        <v>1143.4545454545455</v>
      </c>
      <c r="P211" s="149">
        <f t="shared" si="21"/>
        <v>17.272727272727273</v>
      </c>
      <c r="Q211" s="14">
        <v>31929</v>
      </c>
      <c r="R211" s="150">
        <f t="shared" si="17"/>
        <v>7.0418092623050779</v>
      </c>
      <c r="S211" s="94">
        <f t="shared" si="18"/>
        <v>17.272727272727273</v>
      </c>
      <c r="T211" s="95">
        <f t="shared" si="14"/>
        <v>16.280717698235449</v>
      </c>
      <c r="U211" s="96">
        <f t="shared" si="16"/>
        <v>16.128742264502101</v>
      </c>
      <c r="V211" s="6">
        <v>278.16000000000003</v>
      </c>
      <c r="W211" s="12">
        <f t="shared" si="19"/>
        <v>259.71988795518212</v>
      </c>
      <c r="X211" s="7">
        <v>60.4</v>
      </c>
      <c r="Z211" s="14">
        <v>31929</v>
      </c>
      <c r="AA211" s="76">
        <v>66.2</v>
      </c>
      <c r="AB211" s="14">
        <v>31929</v>
      </c>
      <c r="AC211" s="76">
        <f t="shared" si="20"/>
        <v>70.895456490192998</v>
      </c>
      <c r="AD211" s="76">
        <v>46.8</v>
      </c>
    </row>
    <row r="212" spans="1:30" x14ac:dyDescent="0.15">
      <c r="A212" s="4">
        <v>1987</v>
      </c>
      <c r="B212" s="2">
        <v>7</v>
      </c>
      <c r="C212" s="103">
        <v>107.7</v>
      </c>
      <c r="E212" s="129">
        <v>101.6</v>
      </c>
      <c r="F212" s="8">
        <v>1189.03</v>
      </c>
      <c r="I212" s="7">
        <v>68.3</v>
      </c>
      <c r="K212" s="6">
        <v>17.420000000000002</v>
      </c>
      <c r="N212" s="14">
        <v>31959</v>
      </c>
      <c r="O212" s="120">
        <f t="shared" si="15"/>
        <v>1171.0492125984254</v>
      </c>
      <c r="P212" s="121">
        <f t="shared" si="21"/>
        <v>17.145669291338585</v>
      </c>
      <c r="Q212" s="14">
        <v>31959</v>
      </c>
      <c r="R212" s="150">
        <f t="shared" si="17"/>
        <v>7.065655388844811</v>
      </c>
      <c r="S212" s="88">
        <f t="shared" si="18"/>
        <v>17.145669291338585</v>
      </c>
      <c r="T212" s="89">
        <f t="shared" si="14"/>
        <v>16.324109014670981</v>
      </c>
      <c r="U212" s="96">
        <f t="shared" si="16"/>
        <v>16.159109120744411</v>
      </c>
      <c r="V212" s="32">
        <v>288.36</v>
      </c>
      <c r="W212" s="12">
        <f t="shared" si="19"/>
        <v>268.99253731343282</v>
      </c>
      <c r="X212" s="30">
        <v>66.2</v>
      </c>
      <c r="Y212"/>
      <c r="Z212" s="14">
        <v>31959</v>
      </c>
      <c r="AA212" s="76">
        <v>68.3</v>
      </c>
      <c r="AB212" s="14">
        <v>31959</v>
      </c>
      <c r="AC212" s="76">
        <f t="shared" si="20"/>
        <v>72.469911790810286</v>
      </c>
      <c r="AD212" s="76">
        <v>46.8</v>
      </c>
    </row>
    <row r="213" spans="1:30" x14ac:dyDescent="0.15">
      <c r="A213" s="4">
        <v>1987</v>
      </c>
      <c r="B213" s="2">
        <v>8</v>
      </c>
      <c r="C213" s="103">
        <v>108.1</v>
      </c>
      <c r="E213" s="129">
        <v>102</v>
      </c>
      <c r="F213" s="8">
        <v>1259.06</v>
      </c>
      <c r="I213" s="7">
        <v>72.599999999999994</v>
      </c>
      <c r="K213" s="6">
        <v>17.329999999999998</v>
      </c>
      <c r="N213" s="14">
        <v>31990</v>
      </c>
      <c r="O213" s="120">
        <f t="shared" si="15"/>
        <v>1233.4882352941174</v>
      </c>
      <c r="P213" s="121">
        <f t="shared" si="21"/>
        <v>16.990196078431371</v>
      </c>
      <c r="Q213" s="14">
        <v>31990</v>
      </c>
      <c r="R213" s="150">
        <f t="shared" si="17"/>
        <v>7.1176013982620852</v>
      </c>
      <c r="S213" s="88">
        <f t="shared" si="18"/>
        <v>16.990196078431371</v>
      </c>
      <c r="T213" s="89">
        <f t="shared" si="14"/>
        <v>16.370248537862491</v>
      </c>
      <c r="U213" s="96">
        <f t="shared" si="16"/>
        <v>16.188426837243206</v>
      </c>
      <c r="V213" s="6">
        <v>288.05</v>
      </c>
      <c r="W213" s="12">
        <f t="shared" si="19"/>
        <v>267.45589600742801</v>
      </c>
      <c r="X213" s="7">
        <v>68.3</v>
      </c>
      <c r="Z213" s="14">
        <v>31990</v>
      </c>
      <c r="AA213" s="76">
        <v>72.599999999999994</v>
      </c>
      <c r="AB213" s="14">
        <v>31990</v>
      </c>
      <c r="AC213" s="76">
        <f t="shared" si="20"/>
        <v>76.195682736530387</v>
      </c>
      <c r="AD213" s="76">
        <v>46.8</v>
      </c>
    </row>
    <row r="214" spans="1:30" x14ac:dyDescent="0.15">
      <c r="A214" s="4">
        <v>1987</v>
      </c>
      <c r="B214" s="2">
        <v>9</v>
      </c>
      <c r="C214" s="103">
        <v>108.4</v>
      </c>
      <c r="E214" s="129">
        <v>102.3</v>
      </c>
      <c r="F214" s="8">
        <v>1264</v>
      </c>
      <c r="I214" s="7">
        <v>71.900000000000006</v>
      </c>
      <c r="K214" s="6">
        <v>17.579999999999998</v>
      </c>
      <c r="N214" s="14">
        <v>32021</v>
      </c>
      <c r="O214" s="120">
        <f t="shared" si="15"/>
        <v>1235.5835777126099</v>
      </c>
      <c r="P214" s="121">
        <f t="shared" si="21"/>
        <v>17.184750733137829</v>
      </c>
      <c r="Q214" s="14">
        <v>32021</v>
      </c>
      <c r="R214" s="150">
        <f t="shared" si="17"/>
        <v>7.1192986700145422</v>
      </c>
      <c r="S214" s="88">
        <f t="shared" si="18"/>
        <v>17.184750733137829</v>
      </c>
      <c r="T214" s="89">
        <f t="shared" si="14"/>
        <v>16.420475666837245</v>
      </c>
      <c r="U214" s="96">
        <f t="shared" si="16"/>
        <v>16.219611235429191</v>
      </c>
      <c r="V214" s="6">
        <v>287.62</v>
      </c>
      <c r="W214" s="12">
        <f t="shared" si="19"/>
        <v>266.06845513413504</v>
      </c>
      <c r="X214" s="7">
        <v>72.599999999999994</v>
      </c>
      <c r="Z214" s="14">
        <v>32021</v>
      </c>
      <c r="AA214" s="76">
        <v>71.900000000000006</v>
      </c>
      <c r="AB214" s="14">
        <v>32021</v>
      </c>
      <c r="AC214" s="76">
        <f t="shared" si="20"/>
        <v>76.178371958365545</v>
      </c>
      <c r="AD214" s="76">
        <v>46.8</v>
      </c>
    </row>
    <row r="215" spans="1:30" x14ac:dyDescent="0.15">
      <c r="A215" s="4">
        <v>1987</v>
      </c>
      <c r="B215" s="2">
        <v>10</v>
      </c>
      <c r="C215" s="103">
        <v>108.3</v>
      </c>
      <c r="E215" s="129">
        <v>102.2</v>
      </c>
      <c r="F215" s="8">
        <v>1130.6400000000001</v>
      </c>
      <c r="I215" s="7">
        <v>64.2</v>
      </c>
      <c r="K215" s="6">
        <v>17.600000000000001</v>
      </c>
      <c r="N215" s="14">
        <v>32051</v>
      </c>
      <c r="O215" s="120">
        <f t="shared" si="15"/>
        <v>1105.5968688845403</v>
      </c>
      <c r="P215" s="121">
        <f t="shared" si="21"/>
        <v>17.221135029354208</v>
      </c>
      <c r="Q215" s="14">
        <v>32051</v>
      </c>
      <c r="R215" s="150">
        <f t="shared" si="17"/>
        <v>7.0081406209585086</v>
      </c>
      <c r="S215" s="88">
        <f t="shared" si="18"/>
        <v>17.221135029354208</v>
      </c>
      <c r="T215" s="89">
        <f t="shared" si="14"/>
        <v>16.473236153673842</v>
      </c>
      <c r="U215" s="96">
        <f t="shared" si="16"/>
        <v>16.251098836083646</v>
      </c>
      <c r="V215" s="6">
        <v>287.89</v>
      </c>
      <c r="W215" s="12">
        <f t="shared" si="19"/>
        <v>265.58118081180805</v>
      </c>
      <c r="X215" s="7">
        <v>71.900000000000006</v>
      </c>
      <c r="Z215" s="14">
        <v>32051</v>
      </c>
      <c r="AA215" s="76">
        <v>64.2</v>
      </c>
      <c r="AB215" s="14">
        <v>32051</v>
      </c>
      <c r="AC215" s="76">
        <f t="shared" si="20"/>
        <v>68.032130013860538</v>
      </c>
      <c r="AD215" s="76">
        <v>46.8</v>
      </c>
    </row>
    <row r="216" spans="1:30" x14ac:dyDescent="0.15">
      <c r="A216" s="4">
        <v>1987</v>
      </c>
      <c r="B216" s="2">
        <v>11</v>
      </c>
      <c r="C216" s="103">
        <v>108.3</v>
      </c>
      <c r="E216" s="129">
        <v>102.2</v>
      </c>
      <c r="F216" s="8">
        <v>1103.07</v>
      </c>
      <c r="I216" s="7">
        <v>62.5</v>
      </c>
      <c r="K216" s="6">
        <v>17.64</v>
      </c>
      <c r="N216" s="14">
        <v>32082</v>
      </c>
      <c r="O216" s="120">
        <f t="shared" si="15"/>
        <v>1078.7671232876712</v>
      </c>
      <c r="P216" s="121">
        <f t="shared" si="21"/>
        <v>17.260273972602739</v>
      </c>
      <c r="Q216" s="14">
        <v>32082</v>
      </c>
      <c r="R216" s="150">
        <f t="shared" si="17"/>
        <v>6.9835741155394881</v>
      </c>
      <c r="S216" s="88">
        <f t="shared" si="18"/>
        <v>17.260273972602739</v>
      </c>
      <c r="T216" s="89">
        <f t="shared" si="14"/>
        <v>16.526858489710957</v>
      </c>
      <c r="U216" s="96">
        <f t="shared" si="16"/>
        <v>16.282667201700537</v>
      </c>
      <c r="V216" s="6">
        <v>287.05</v>
      </c>
      <c r="W216" s="12">
        <f t="shared" si="19"/>
        <v>265.05078485687903</v>
      </c>
      <c r="X216" s="7">
        <v>64.2</v>
      </c>
      <c r="Z216" s="14">
        <v>32082</v>
      </c>
      <c r="AA216" s="76">
        <v>62.5</v>
      </c>
      <c r="AB216" s="14">
        <v>32082</v>
      </c>
      <c r="AC216" s="76">
        <f t="shared" si="20"/>
        <v>66.252482466447901</v>
      </c>
      <c r="AD216" s="76">
        <v>46.8</v>
      </c>
    </row>
    <row r="217" spans="1:30" x14ac:dyDescent="0.15">
      <c r="A217" s="4">
        <v>1987</v>
      </c>
      <c r="B217" s="2">
        <v>12</v>
      </c>
      <c r="C217" s="103">
        <v>108.2</v>
      </c>
      <c r="E217" s="129">
        <v>102.1</v>
      </c>
      <c r="F217" s="8">
        <v>1082.45</v>
      </c>
      <c r="I217" s="7">
        <v>58.3</v>
      </c>
      <c r="K217" s="6">
        <v>18.55</v>
      </c>
      <c r="N217" s="14">
        <v>32112</v>
      </c>
      <c r="O217" s="120">
        <f t="shared" si="15"/>
        <v>1059.2213516160625</v>
      </c>
      <c r="P217" s="121">
        <f t="shared" si="21"/>
        <v>18.168462291870714</v>
      </c>
      <c r="Q217" s="14">
        <v>32112</v>
      </c>
      <c r="R217" s="150">
        <f t="shared" si="17"/>
        <v>6.9652893432273624</v>
      </c>
      <c r="S217" s="88">
        <f t="shared" si="18"/>
        <v>18.168462291870714</v>
      </c>
      <c r="T217" s="89">
        <f t="shared" si="14"/>
        <v>16.599884039994748</v>
      </c>
      <c r="U217" s="96">
        <f t="shared" si="16"/>
        <v>16.321557332947283</v>
      </c>
      <c r="V217" s="6">
        <v>285.95</v>
      </c>
      <c r="W217" s="12">
        <f t="shared" si="19"/>
        <v>264.03508771929825</v>
      </c>
      <c r="X217" s="7">
        <v>62.5</v>
      </c>
      <c r="Z217" s="14">
        <v>32112</v>
      </c>
      <c r="AA217" s="76">
        <v>58.3</v>
      </c>
      <c r="AB217" s="14">
        <v>32112</v>
      </c>
      <c r="AC217" s="76">
        <f t="shared" si="20"/>
        <v>64.897076302754527</v>
      </c>
      <c r="AD217" s="76">
        <v>46.8</v>
      </c>
    </row>
    <row r="218" spans="1:30" x14ac:dyDescent="0.15">
      <c r="A218" s="4">
        <v>1988</v>
      </c>
      <c r="B218" s="2">
        <v>1</v>
      </c>
      <c r="C218" s="103">
        <v>107.4</v>
      </c>
      <c r="E218" s="129">
        <v>101.4</v>
      </c>
      <c r="F218" s="8">
        <v>1196.3499999999999</v>
      </c>
      <c r="I218" s="7">
        <v>64.3</v>
      </c>
      <c r="K218" s="6">
        <v>18.62</v>
      </c>
      <c r="N218" s="14">
        <v>32143</v>
      </c>
      <c r="O218" s="120">
        <f t="shared" si="15"/>
        <v>1180.7357001972387</v>
      </c>
      <c r="P218" s="121">
        <f t="shared" si="21"/>
        <v>18.362919132149901</v>
      </c>
      <c r="Q218" s="14">
        <v>32143</v>
      </c>
      <c r="R218" s="150">
        <f t="shared" si="17"/>
        <v>7.0738929979235037</v>
      </c>
      <c r="S218" s="88">
        <f t="shared" si="18"/>
        <v>18.362919132149901</v>
      </c>
      <c r="T218" s="89">
        <f t="shared" si="14"/>
        <v>16.674243604005916</v>
      </c>
      <c r="U218" s="96">
        <f t="shared" si="16"/>
        <v>16.366523050989926</v>
      </c>
      <c r="V218" s="6">
        <v>289.20999999999998</v>
      </c>
      <c r="W218" s="12">
        <f t="shared" si="19"/>
        <v>267.29205175600737</v>
      </c>
      <c r="X218" s="7">
        <v>58.3</v>
      </c>
      <c r="Z218" s="14">
        <v>32143</v>
      </c>
      <c r="AA218" s="76">
        <v>64.3</v>
      </c>
      <c r="AB218" s="14">
        <v>32143</v>
      </c>
      <c r="AC218" s="76">
        <f t="shared" si="20"/>
        <v>72.143343856154104</v>
      </c>
      <c r="AD218" s="76">
        <v>46.8</v>
      </c>
    </row>
    <row r="219" spans="1:30" x14ac:dyDescent="0.15">
      <c r="A219" s="4">
        <v>1988</v>
      </c>
      <c r="B219" s="2">
        <v>2</v>
      </c>
      <c r="C219" s="103">
        <v>107.2</v>
      </c>
      <c r="E219" s="129">
        <v>101.2</v>
      </c>
      <c r="F219" s="8">
        <v>1277.32</v>
      </c>
      <c r="I219" s="7">
        <v>67.3</v>
      </c>
      <c r="K219" s="6">
        <v>18.98</v>
      </c>
      <c r="N219" s="14">
        <v>32174</v>
      </c>
      <c r="O219" s="120">
        <f t="shared" si="15"/>
        <v>1262.2075098814228</v>
      </c>
      <c r="P219" s="121">
        <f t="shared" si="21"/>
        <v>18.754940711462449</v>
      </c>
      <c r="Q219" s="14">
        <v>32174</v>
      </c>
      <c r="R219" s="150">
        <f t="shared" si="17"/>
        <v>7.1406174589671902</v>
      </c>
      <c r="S219" s="88">
        <f t="shared" si="18"/>
        <v>18.754940711462449</v>
      </c>
      <c r="T219" s="89">
        <f t="shared" si="14"/>
        <v>16.756631629316537</v>
      </c>
      <c r="U219" s="96">
        <f t="shared" si="16"/>
        <v>16.414755615526836</v>
      </c>
      <c r="V219" s="6">
        <v>288.99</v>
      </c>
      <c r="W219" s="12">
        <f t="shared" si="19"/>
        <v>269.07821229050279</v>
      </c>
      <c r="X219" s="7">
        <v>64.3</v>
      </c>
      <c r="Z219" s="14">
        <v>32174</v>
      </c>
      <c r="AA219" s="76">
        <v>67.3</v>
      </c>
      <c r="AB219" s="14">
        <v>32174</v>
      </c>
      <c r="AC219" s="76">
        <f t="shared" si="20"/>
        <v>76.894687892123812</v>
      </c>
      <c r="AD219" s="76">
        <v>46.8</v>
      </c>
    </row>
    <row r="220" spans="1:30" x14ac:dyDescent="0.15">
      <c r="A220" s="4">
        <v>1988</v>
      </c>
      <c r="B220" s="2">
        <v>3</v>
      </c>
      <c r="C220" s="103">
        <v>107.2</v>
      </c>
      <c r="E220" s="129">
        <v>101.2</v>
      </c>
      <c r="F220" s="8">
        <v>1295.0899999999999</v>
      </c>
      <c r="I220" s="7">
        <v>66.400000000000006</v>
      </c>
      <c r="K220" s="6">
        <v>19.5</v>
      </c>
      <c r="N220" s="14">
        <v>32203</v>
      </c>
      <c r="O220" s="120">
        <f t="shared" si="15"/>
        <v>1279.4466403162057</v>
      </c>
      <c r="P220" s="121">
        <f t="shared" si="21"/>
        <v>19.268774703557312</v>
      </c>
      <c r="Q220" s="14">
        <v>32203</v>
      </c>
      <c r="R220" s="150">
        <f t="shared" si="17"/>
        <v>7.154182951186816</v>
      </c>
      <c r="S220" s="88">
        <f t="shared" si="18"/>
        <v>19.268774703557312</v>
      </c>
      <c r="T220" s="89">
        <f t="shared" si="14"/>
        <v>16.847376916865354</v>
      </c>
      <c r="U220" s="96">
        <f t="shared" si="16"/>
        <v>16.467388745374446</v>
      </c>
      <c r="V220" s="6">
        <v>290.69</v>
      </c>
      <c r="W220" s="12">
        <f t="shared" si="19"/>
        <v>271.16604477611941</v>
      </c>
      <c r="X220" s="7">
        <v>67.3</v>
      </c>
      <c r="Z220" s="14">
        <v>32203</v>
      </c>
      <c r="AA220" s="76">
        <v>66.400000000000006</v>
      </c>
      <c r="AB220" s="14">
        <v>32203</v>
      </c>
      <c r="AC220" s="76">
        <f t="shared" si="20"/>
        <v>77.695781650602726</v>
      </c>
      <c r="AD220" s="76">
        <v>46.8</v>
      </c>
    </row>
    <row r="221" spans="1:30" x14ac:dyDescent="0.15">
      <c r="A221" s="4">
        <v>1988</v>
      </c>
      <c r="B221" s="2">
        <v>4</v>
      </c>
      <c r="C221" s="103">
        <v>107</v>
      </c>
      <c r="E221" s="129">
        <v>101</v>
      </c>
      <c r="F221" s="8">
        <v>1362.63</v>
      </c>
      <c r="I221" s="7">
        <v>70.099999999999994</v>
      </c>
      <c r="K221" s="6">
        <v>19.440000000000001</v>
      </c>
      <c r="N221" s="14">
        <v>32234</v>
      </c>
      <c r="O221" s="120">
        <f t="shared" si="15"/>
        <v>1349.2514851485148</v>
      </c>
      <c r="P221" s="121">
        <f t="shared" si="21"/>
        <v>19.247524752475247</v>
      </c>
      <c r="Q221" s="14">
        <v>32234</v>
      </c>
      <c r="R221" s="150">
        <f t="shared" si="17"/>
        <v>7.2073052622196689</v>
      </c>
      <c r="S221" s="88">
        <f t="shared" si="18"/>
        <v>19.247524752475247</v>
      </c>
      <c r="T221" s="89">
        <f t="shared" si="14"/>
        <v>16.936101485524748</v>
      </c>
      <c r="U221" s="96">
        <f t="shared" si="16"/>
        <v>16.519963147551508</v>
      </c>
      <c r="V221" s="6">
        <v>292.69</v>
      </c>
      <c r="W221" s="12">
        <f t="shared" si="19"/>
        <v>273.03171641791045</v>
      </c>
      <c r="X221" s="7">
        <v>66.400000000000006</v>
      </c>
      <c r="Z221" s="14">
        <v>32234</v>
      </c>
      <c r="AA221" s="76">
        <v>70.099999999999994</v>
      </c>
      <c r="AB221" s="14">
        <v>32234</v>
      </c>
      <c r="AC221" s="76">
        <f t="shared" si="20"/>
        <v>81.674000910134779</v>
      </c>
      <c r="AD221" s="76">
        <v>46.8</v>
      </c>
    </row>
    <row r="222" spans="1:30" x14ac:dyDescent="0.15">
      <c r="A222" s="4">
        <v>1988</v>
      </c>
      <c r="B222" s="2">
        <v>5</v>
      </c>
      <c r="C222" s="103">
        <v>106.9</v>
      </c>
      <c r="E222" s="129">
        <v>100.9</v>
      </c>
      <c r="F222" s="8">
        <v>1358.49</v>
      </c>
      <c r="I222" s="7">
        <v>69.099999999999994</v>
      </c>
      <c r="K222" s="6">
        <v>19.670000000000002</v>
      </c>
      <c r="N222" s="14">
        <v>32264</v>
      </c>
      <c r="O222" s="120">
        <f t="shared" si="15"/>
        <v>1347.0733399405351</v>
      </c>
      <c r="P222" s="121">
        <f t="shared" si="21"/>
        <v>19.494549058473737</v>
      </c>
      <c r="Q222" s="14">
        <v>32264</v>
      </c>
      <c r="R222" s="150">
        <f t="shared" si="17"/>
        <v>7.2056896218031197</v>
      </c>
      <c r="S222" s="88">
        <f t="shared" si="18"/>
        <v>19.494549058473737</v>
      </c>
      <c r="T222" s="89">
        <f t="shared" si="14"/>
        <v>17.030866232167181</v>
      </c>
      <c r="U222" s="96">
        <f t="shared" si="16"/>
        <v>16.574596085611887</v>
      </c>
      <c r="V222" s="6">
        <v>292.19</v>
      </c>
      <c r="W222" s="12">
        <f t="shared" si="19"/>
        <v>273.07476635514018</v>
      </c>
      <c r="X222" s="7">
        <v>70.099999999999994</v>
      </c>
      <c r="Z222" s="14">
        <v>32264</v>
      </c>
      <c r="AA222" s="76">
        <v>69.099999999999994</v>
      </c>
      <c r="AB222" s="14">
        <v>32264</v>
      </c>
      <c r="AC222" s="76">
        <f t="shared" si="20"/>
        <v>81.273373600331993</v>
      </c>
      <c r="AD222" s="76">
        <v>46.8</v>
      </c>
    </row>
    <row r="223" spans="1:30" x14ac:dyDescent="0.15">
      <c r="A223" s="33">
        <v>1988</v>
      </c>
      <c r="B223">
        <v>6</v>
      </c>
      <c r="C223" s="103">
        <v>107</v>
      </c>
      <c r="E223" s="129">
        <v>101</v>
      </c>
      <c r="F223" s="8">
        <v>1368.7</v>
      </c>
      <c r="I223" s="30">
        <v>59.9</v>
      </c>
      <c r="J223" s="67"/>
      <c r="K223" s="32">
        <v>22.84</v>
      </c>
      <c r="L223" s="159"/>
      <c r="M223" s="159"/>
      <c r="N223" s="14">
        <v>32295</v>
      </c>
      <c r="O223" s="120">
        <f t="shared" si="15"/>
        <v>1354.5702970297032</v>
      </c>
      <c r="P223" s="149">
        <f t="shared" si="21"/>
        <v>22.613861386138616</v>
      </c>
      <c r="Q223" s="14">
        <v>32295</v>
      </c>
      <c r="R223" s="150">
        <f t="shared" si="17"/>
        <v>7.211239559056045</v>
      </c>
      <c r="S223" s="94">
        <f t="shared" si="18"/>
        <v>22.613861386138616</v>
      </c>
      <c r="T223" s="95">
        <f t="shared" si="14"/>
        <v>17.176115305811006</v>
      </c>
      <c r="U223" s="96">
        <f t="shared" ref="U223:U246" si="22">AVERAGE(P104:P223)</f>
        <v>16.655223293069476</v>
      </c>
      <c r="V223" s="6">
        <v>293.55</v>
      </c>
      <c r="W223" s="12">
        <f t="shared" si="19"/>
        <v>274.60243217960709</v>
      </c>
      <c r="X223" s="7">
        <v>69.099999999999994</v>
      </c>
      <c r="Z223" s="14">
        <v>32295</v>
      </c>
      <c r="AA223" s="76">
        <v>59.9</v>
      </c>
      <c r="AB223" s="14">
        <v>32295</v>
      </c>
      <c r="AC223" s="76">
        <f t="shared" si="20"/>
        <v>81.330059236933991</v>
      </c>
      <c r="AD223" s="76">
        <v>46.8</v>
      </c>
    </row>
    <row r="224" spans="1:30" x14ac:dyDescent="0.15">
      <c r="A224" s="4">
        <v>1988</v>
      </c>
      <c r="B224" s="2">
        <v>7</v>
      </c>
      <c r="C224" s="103">
        <v>107.2</v>
      </c>
      <c r="E224" s="129">
        <v>101.2</v>
      </c>
      <c r="F224" s="8">
        <v>1343.75</v>
      </c>
      <c r="I224" s="7">
        <v>58.9</v>
      </c>
      <c r="K224" s="6">
        <v>22.82</v>
      </c>
      <c r="N224" s="14">
        <v>32325</v>
      </c>
      <c r="O224" s="120">
        <f t="shared" si="15"/>
        <v>1328.1600790513835</v>
      </c>
      <c r="P224" s="121">
        <f t="shared" si="21"/>
        <v>22.549407114624508</v>
      </c>
      <c r="Q224" s="14">
        <v>32325</v>
      </c>
      <c r="R224" s="150">
        <f t="shared" si="17"/>
        <v>7.1915498642261966</v>
      </c>
      <c r="S224" s="88">
        <f t="shared" si="18"/>
        <v>22.549407114624508</v>
      </c>
      <c r="T224" s="89">
        <f t="shared" si="14"/>
        <v>17.322209027991686</v>
      </c>
      <c r="U224" s="96">
        <f t="shared" si="22"/>
        <v>16.735076410966069</v>
      </c>
      <c r="V224" s="32">
        <v>317.18</v>
      </c>
      <c r="W224" s="12">
        <f t="shared" si="19"/>
        <v>296.42990654205607</v>
      </c>
      <c r="X224" s="30">
        <v>59.9</v>
      </c>
      <c r="Y224"/>
      <c r="Z224" s="14">
        <v>32325</v>
      </c>
      <c r="AA224" s="76">
        <v>58.9</v>
      </c>
      <c r="AB224" s="14">
        <v>32325</v>
      </c>
      <c r="AC224" s="76">
        <f t="shared" si="20"/>
        <v>79.363849105646992</v>
      </c>
      <c r="AD224" s="76">
        <v>46.8</v>
      </c>
    </row>
    <row r="225" spans="1:30" x14ac:dyDescent="0.15">
      <c r="A225" s="4">
        <v>1988</v>
      </c>
      <c r="B225" s="2">
        <v>8</v>
      </c>
      <c r="C225" s="103">
        <v>107.2</v>
      </c>
      <c r="E225" s="129">
        <v>101.2</v>
      </c>
      <c r="F225" s="8">
        <v>1305.33</v>
      </c>
      <c r="I225" s="7">
        <v>56.9</v>
      </c>
      <c r="K225" s="6">
        <v>22.93</v>
      </c>
      <c r="N225" s="14">
        <v>32356</v>
      </c>
      <c r="O225" s="120">
        <f t="shared" si="15"/>
        <v>1289.24604743083</v>
      </c>
      <c r="P225" s="121">
        <f t="shared" si="21"/>
        <v>22.658102766798418</v>
      </c>
      <c r="Q225" s="14">
        <v>32356</v>
      </c>
      <c r="R225" s="150">
        <f t="shared" si="17"/>
        <v>7.1618128671368249</v>
      </c>
      <c r="S225" s="88">
        <f t="shared" si="18"/>
        <v>22.658102766798418</v>
      </c>
      <c r="T225" s="89">
        <f t="shared" si="14"/>
        <v>17.467566547709819</v>
      </c>
      <c r="U225" s="96">
        <f t="shared" si="22"/>
        <v>16.815358246016835</v>
      </c>
      <c r="V225" s="6">
        <v>316.49</v>
      </c>
      <c r="W225" s="12">
        <f t="shared" si="19"/>
        <v>295.23320895522386</v>
      </c>
      <c r="X225" s="7">
        <v>58.9</v>
      </c>
      <c r="Z225" s="14">
        <v>32356</v>
      </c>
      <c r="AA225" s="76">
        <v>56.9</v>
      </c>
      <c r="AB225" s="14">
        <v>32356</v>
      </c>
      <c r="AC225" s="76">
        <f t="shared" si="20"/>
        <v>76.670745194276321</v>
      </c>
      <c r="AD225" s="76">
        <v>46.8</v>
      </c>
    </row>
    <row r="226" spans="1:30" x14ac:dyDescent="0.15">
      <c r="A226" s="4">
        <v>1988</v>
      </c>
      <c r="B226" s="2">
        <v>9</v>
      </c>
      <c r="C226" s="103">
        <v>107.4</v>
      </c>
      <c r="E226" s="129">
        <v>101.4</v>
      </c>
      <c r="F226" s="8">
        <v>1274.57</v>
      </c>
      <c r="I226" s="7">
        <v>55.9</v>
      </c>
      <c r="K226" s="6">
        <v>22.81</v>
      </c>
      <c r="N226" s="14">
        <v>32387</v>
      </c>
      <c r="O226" s="120">
        <f t="shared" si="15"/>
        <v>1257.4743589743589</v>
      </c>
      <c r="P226" s="121">
        <f t="shared" si="21"/>
        <v>22.495069033530569</v>
      </c>
      <c r="Q226" s="14">
        <v>32387</v>
      </c>
      <c r="R226" s="150">
        <f t="shared" si="17"/>
        <v>7.1368605112883587</v>
      </c>
      <c r="S226" s="88">
        <f t="shared" si="18"/>
        <v>22.495069033530569</v>
      </c>
      <c r="T226" s="89">
        <f t="shared" si="14"/>
        <v>17.607615349578513</v>
      </c>
      <c r="U226" s="96">
        <f t="shared" si="22"/>
        <v>16.894041343420152</v>
      </c>
      <c r="V226" s="6">
        <v>319.33</v>
      </c>
      <c r="W226" s="12">
        <f t="shared" si="19"/>
        <v>297.88246268656712</v>
      </c>
      <c r="X226" s="7">
        <v>56.9</v>
      </c>
      <c r="Z226" s="14">
        <v>32387</v>
      </c>
      <c r="AA226" s="76">
        <v>55.9</v>
      </c>
      <c r="AB226" s="14">
        <v>32387</v>
      </c>
      <c r="AC226" s="76">
        <f t="shared" si="20"/>
        <v>74.433010634493129</v>
      </c>
      <c r="AD226" s="76">
        <v>46.8</v>
      </c>
    </row>
    <row r="227" spans="1:30" x14ac:dyDescent="0.15">
      <c r="A227" s="4">
        <v>1988</v>
      </c>
      <c r="B227" s="2">
        <v>10</v>
      </c>
      <c r="C227" s="103">
        <v>107.1</v>
      </c>
      <c r="E227" s="129">
        <v>101.1</v>
      </c>
      <c r="F227" s="8">
        <v>1234.45</v>
      </c>
      <c r="I227" s="7">
        <v>54.2</v>
      </c>
      <c r="K227" s="6">
        <v>22.78</v>
      </c>
      <c r="N227" s="14">
        <v>32417</v>
      </c>
      <c r="O227" s="120">
        <f t="shared" si="15"/>
        <v>1221.242334322453</v>
      </c>
      <c r="P227" s="121">
        <f t="shared" si="21"/>
        <v>22.532146389713155</v>
      </c>
      <c r="Q227" s="14">
        <v>32417</v>
      </c>
      <c r="R227" s="150">
        <f t="shared" si="17"/>
        <v>7.1076239264263021</v>
      </c>
      <c r="S227" s="88">
        <f t="shared" si="18"/>
        <v>22.532146389713155</v>
      </c>
      <c r="T227" s="89">
        <f t="shared" si="14"/>
        <v>17.74936530071928</v>
      </c>
      <c r="U227" s="96">
        <f t="shared" si="22"/>
        <v>16.972549970741834</v>
      </c>
      <c r="V227" s="6">
        <v>317.94</v>
      </c>
      <c r="W227" s="12">
        <f t="shared" si="19"/>
        <v>296.03351955307261</v>
      </c>
      <c r="X227" s="7">
        <v>55.9</v>
      </c>
      <c r="Z227" s="14">
        <v>32417</v>
      </c>
      <c r="AA227" s="76">
        <v>54.2</v>
      </c>
      <c r="AB227" s="14">
        <v>32417</v>
      </c>
      <c r="AC227" s="76">
        <f t="shared" si="20"/>
        <v>71.953968992737927</v>
      </c>
      <c r="AD227" s="76">
        <v>46.8</v>
      </c>
    </row>
    <row r="228" spans="1:30" x14ac:dyDescent="0.15">
      <c r="A228" s="4">
        <v>1988</v>
      </c>
      <c r="B228" s="2">
        <v>11</v>
      </c>
      <c r="C228" s="103">
        <v>107.1</v>
      </c>
      <c r="E228" s="129">
        <v>101.1</v>
      </c>
      <c r="F228" s="8">
        <v>1309.33</v>
      </c>
      <c r="I228" s="7">
        <v>57.5</v>
      </c>
      <c r="K228" s="6">
        <v>22.78</v>
      </c>
      <c r="N228" s="14">
        <v>32448</v>
      </c>
      <c r="O228" s="120">
        <f t="shared" si="15"/>
        <v>1295.5984174085065</v>
      </c>
      <c r="P228" s="121">
        <f t="shared" si="21"/>
        <v>22.532146389713155</v>
      </c>
      <c r="Q228" s="14">
        <v>32448</v>
      </c>
      <c r="R228" s="150">
        <f t="shared" si="17"/>
        <v>7.1667279657840064</v>
      </c>
      <c r="S228" s="88">
        <f t="shared" si="18"/>
        <v>22.532146389713155</v>
      </c>
      <c r="T228" s="89">
        <f t="shared" si="14"/>
        <v>17.891326631445967</v>
      </c>
      <c r="U228" s="96">
        <f t="shared" si="22"/>
        <v>17.051058598063523</v>
      </c>
      <c r="V228" s="6">
        <v>317.47000000000003</v>
      </c>
      <c r="W228" s="12">
        <f t="shared" si="19"/>
        <v>296.42390289449116</v>
      </c>
      <c r="X228" s="7">
        <v>54.2</v>
      </c>
      <c r="Z228" s="14">
        <v>32448</v>
      </c>
      <c r="AA228" s="76">
        <v>57.5</v>
      </c>
      <c r="AB228" s="14">
        <v>32448</v>
      </c>
      <c r="AC228" s="76">
        <f t="shared" si="20"/>
        <v>75.983459323496007</v>
      </c>
      <c r="AD228" s="76">
        <v>46.8</v>
      </c>
    </row>
    <row r="229" spans="1:30" x14ac:dyDescent="0.15">
      <c r="A229" s="4">
        <v>1988</v>
      </c>
      <c r="B229" s="2">
        <v>12</v>
      </c>
      <c r="C229" s="103">
        <v>107.1</v>
      </c>
      <c r="E229" s="129">
        <v>101.1</v>
      </c>
      <c r="F229" s="8">
        <v>1336.29</v>
      </c>
      <c r="I229" s="7">
        <v>58.4</v>
      </c>
      <c r="K229" s="6">
        <v>22.88</v>
      </c>
      <c r="N229" s="14">
        <v>32478</v>
      </c>
      <c r="O229" s="120">
        <f t="shared" si="15"/>
        <v>1321.6538081107815</v>
      </c>
      <c r="P229" s="121">
        <f t="shared" si="21"/>
        <v>22.631058358061328</v>
      </c>
      <c r="Q229" s="14">
        <v>32478</v>
      </c>
      <c r="R229" s="150">
        <f t="shared" si="17"/>
        <v>7.1866391163074441</v>
      </c>
      <c r="S229" s="88">
        <f t="shared" si="18"/>
        <v>22.631058358061328</v>
      </c>
      <c r="T229" s="89">
        <f t="shared" si="14"/>
        <v>18.033252212985257</v>
      </c>
      <c r="U229" s="96">
        <f t="shared" si="22"/>
        <v>17.130512756226796</v>
      </c>
      <c r="V229" s="6">
        <v>317.39999999999998</v>
      </c>
      <c r="W229" s="12">
        <f t="shared" si="19"/>
        <v>296.35854341736695</v>
      </c>
      <c r="X229" s="7">
        <v>57.5</v>
      </c>
      <c r="Z229" s="14">
        <v>32478</v>
      </c>
      <c r="AA229" s="76">
        <v>58.4</v>
      </c>
      <c r="AB229" s="14">
        <v>32478</v>
      </c>
      <c r="AC229" s="76">
        <f t="shared" si="20"/>
        <v>77.152028483815911</v>
      </c>
      <c r="AD229" s="76">
        <v>46.8</v>
      </c>
    </row>
    <row r="230" spans="1:30" x14ac:dyDescent="0.15">
      <c r="A230" s="4">
        <v>1989</v>
      </c>
      <c r="B230" s="2">
        <v>1</v>
      </c>
      <c r="C230" s="103">
        <v>107</v>
      </c>
      <c r="E230" s="129">
        <v>101</v>
      </c>
      <c r="F230" s="8">
        <v>1430.03</v>
      </c>
      <c r="I230" s="7">
        <v>62.9</v>
      </c>
      <c r="K230" s="6">
        <v>22.75</v>
      </c>
      <c r="N230" s="14">
        <v>32509</v>
      </c>
      <c r="O230" s="120">
        <f t="shared" si="15"/>
        <v>1416.8069306930693</v>
      </c>
      <c r="P230" s="121">
        <f t="shared" si="21"/>
        <v>22.524752475247524</v>
      </c>
      <c r="Q230" s="14">
        <v>32509</v>
      </c>
      <c r="R230" s="150">
        <f t="shared" si="17"/>
        <v>7.2561609782501861</v>
      </c>
      <c r="S230" s="88">
        <f t="shared" si="18"/>
        <v>22.524752475247524</v>
      </c>
      <c r="T230" s="89">
        <f t="shared" si="14"/>
        <v>18.175511926321214</v>
      </c>
      <c r="U230" s="96">
        <f t="shared" si="22"/>
        <v>17.170726401485126</v>
      </c>
      <c r="V230" s="6">
        <v>320.61</v>
      </c>
      <c r="W230" s="12">
        <f t="shared" si="19"/>
        <v>299.35574229691883</v>
      </c>
      <c r="X230" s="7">
        <v>58.4</v>
      </c>
      <c r="Z230" s="14">
        <v>32509</v>
      </c>
      <c r="AA230" s="76">
        <v>62.9</v>
      </c>
      <c r="AB230" s="14">
        <v>32509</v>
      </c>
      <c r="AC230" s="76">
        <f t="shared" si="20"/>
        <v>82.512929130973006</v>
      </c>
      <c r="AD230" s="76">
        <v>46.8</v>
      </c>
    </row>
    <row r="231" spans="1:30" x14ac:dyDescent="0.15">
      <c r="A231" s="4">
        <v>1989</v>
      </c>
      <c r="B231" s="2">
        <v>2</v>
      </c>
      <c r="C231" s="103">
        <v>107.2</v>
      </c>
      <c r="E231" s="129">
        <v>101.2</v>
      </c>
      <c r="F231" s="8">
        <v>1404.5</v>
      </c>
      <c r="I231" s="7">
        <v>61.6</v>
      </c>
      <c r="K231" s="6">
        <v>22.82</v>
      </c>
      <c r="N231" s="14">
        <v>32540</v>
      </c>
      <c r="O231" s="120">
        <f t="shared" si="15"/>
        <v>1389.0434782608697</v>
      </c>
      <c r="P231" s="121">
        <f t="shared" si="21"/>
        <v>22.549407114624508</v>
      </c>
      <c r="Q231" s="14">
        <v>32540</v>
      </c>
      <c r="R231" s="150">
        <f t="shared" si="17"/>
        <v>7.2363706441081304</v>
      </c>
      <c r="S231" s="88">
        <f t="shared" si="18"/>
        <v>22.549407114624508</v>
      </c>
      <c r="T231" s="89">
        <f t="shared" si="14"/>
        <v>18.312596639492881</v>
      </c>
      <c r="U231" s="96">
        <f t="shared" si="22"/>
        <v>17.212117980920191</v>
      </c>
      <c r="V231" s="6">
        <v>321.55</v>
      </c>
      <c r="W231" s="12">
        <f t="shared" si="19"/>
        <v>300.51401869158883</v>
      </c>
      <c r="X231" s="7">
        <v>62.9</v>
      </c>
      <c r="Z231" s="14">
        <v>32540</v>
      </c>
      <c r="AA231" s="76">
        <v>61.6</v>
      </c>
      <c r="AB231" s="14">
        <v>32540</v>
      </c>
      <c r="AC231" s="76">
        <f t="shared" si="20"/>
        <v>80.701484837638148</v>
      </c>
      <c r="AD231" s="76">
        <v>46.8</v>
      </c>
    </row>
    <row r="232" spans="1:30" x14ac:dyDescent="0.15">
      <c r="A232" s="4">
        <v>1989</v>
      </c>
      <c r="B232" s="2">
        <v>3</v>
      </c>
      <c r="C232" s="103">
        <v>107.3</v>
      </c>
      <c r="E232" s="129">
        <v>101.3</v>
      </c>
      <c r="F232" s="8">
        <v>1424.08</v>
      </c>
      <c r="I232" s="7">
        <v>62.1</v>
      </c>
      <c r="K232" s="6">
        <v>22.94</v>
      </c>
      <c r="N232" s="14">
        <v>32568</v>
      </c>
      <c r="O232" s="120">
        <f t="shared" si="15"/>
        <v>1406.2922013820337</v>
      </c>
      <c r="P232" s="121">
        <f t="shared" si="21"/>
        <v>22.645607107601187</v>
      </c>
      <c r="Q232" s="14">
        <v>32568</v>
      </c>
      <c r="R232" s="150">
        <f t="shared" si="17"/>
        <v>7.2487118753741111</v>
      </c>
      <c r="S232" s="88">
        <f t="shared" si="18"/>
        <v>22.645607107601187</v>
      </c>
      <c r="T232" s="89">
        <f t="shared" si="14"/>
        <v>18.448281682877827</v>
      </c>
      <c r="U232" s="96">
        <f t="shared" si="22"/>
        <v>17.255111883501744</v>
      </c>
      <c r="V232" s="6">
        <v>322.25</v>
      </c>
      <c r="W232" s="12">
        <f t="shared" si="19"/>
        <v>300.60634328358208</v>
      </c>
      <c r="X232" s="7">
        <v>61.6</v>
      </c>
      <c r="Z232" s="14">
        <v>32568</v>
      </c>
      <c r="AA232" s="76">
        <v>62.1</v>
      </c>
      <c r="AB232" s="14">
        <v>32568</v>
      </c>
      <c r="AC232" s="76">
        <f t="shared" si="20"/>
        <v>81.500033779939855</v>
      </c>
      <c r="AD232" s="76">
        <v>46.8</v>
      </c>
    </row>
    <row r="233" spans="1:30" x14ac:dyDescent="0.15">
      <c r="A233" s="4">
        <v>1989</v>
      </c>
      <c r="B233" s="2">
        <v>4</v>
      </c>
      <c r="C233" s="103">
        <v>109.3</v>
      </c>
      <c r="E233" s="129">
        <v>103.2</v>
      </c>
      <c r="F233" s="8">
        <v>1462.93</v>
      </c>
      <c r="I233" s="7">
        <v>63.8</v>
      </c>
      <c r="K233" s="6">
        <v>22.91</v>
      </c>
      <c r="N233" s="14">
        <v>32599</v>
      </c>
      <c r="O233" s="120">
        <f t="shared" si="15"/>
        <v>1416.3352713178292</v>
      </c>
      <c r="P233" s="121">
        <f t="shared" si="21"/>
        <v>22.199612403100772</v>
      </c>
      <c r="Q233" s="14">
        <v>32599</v>
      </c>
      <c r="R233" s="150">
        <f t="shared" si="17"/>
        <v>7.2558280197567768</v>
      </c>
      <c r="S233" s="88">
        <f t="shared" si="18"/>
        <v>22.199612403100772</v>
      </c>
      <c r="T233" s="89">
        <f t="shared" si="14"/>
        <v>18.5763154994549</v>
      </c>
      <c r="U233" s="96">
        <f t="shared" si="22"/>
        <v>17.296120172606056</v>
      </c>
      <c r="V233" s="6">
        <v>322.54000000000002</v>
      </c>
      <c r="W233" s="12">
        <f t="shared" si="19"/>
        <v>300.59645852749304</v>
      </c>
      <c r="X233" s="7">
        <v>62.1</v>
      </c>
      <c r="Z233" s="14">
        <v>32599</v>
      </c>
      <c r="AA233" s="76">
        <v>63.8</v>
      </c>
      <c r="AB233" s="14">
        <v>32599</v>
      </c>
      <c r="AC233" s="76">
        <f t="shared" si="20"/>
        <v>81.887455520865871</v>
      </c>
      <c r="AD233" s="76">
        <v>46.8</v>
      </c>
    </row>
    <row r="234" spans="1:30" x14ac:dyDescent="0.15">
      <c r="A234" s="4">
        <v>1989</v>
      </c>
      <c r="B234" s="2">
        <v>5</v>
      </c>
      <c r="C234" s="103">
        <v>109.5</v>
      </c>
      <c r="E234" s="129">
        <v>103.4</v>
      </c>
      <c r="F234" s="8">
        <v>1519.78</v>
      </c>
      <c r="I234" s="7">
        <v>66.099999999999994</v>
      </c>
      <c r="K234" s="6">
        <v>22.98</v>
      </c>
      <c r="N234" s="14">
        <v>32629</v>
      </c>
      <c r="O234" s="120">
        <f t="shared" si="15"/>
        <v>1469.0309477756284</v>
      </c>
      <c r="P234" s="121">
        <f t="shared" si="21"/>
        <v>22.224371373307541</v>
      </c>
      <c r="Q234" s="14">
        <v>32629</v>
      </c>
      <c r="R234" s="150">
        <f t="shared" si="17"/>
        <v>7.2923582431920124</v>
      </c>
      <c r="S234" s="88">
        <f t="shared" si="18"/>
        <v>22.224371373307541</v>
      </c>
      <c r="T234" s="89">
        <f t="shared" si="14"/>
        <v>18.706481448769786</v>
      </c>
      <c r="U234" s="96">
        <f t="shared" si="22"/>
        <v>17.338568092508531</v>
      </c>
      <c r="V234" s="6">
        <v>322.16000000000003</v>
      </c>
      <c r="W234" s="12">
        <f t="shared" si="19"/>
        <v>294.74839890210433</v>
      </c>
      <c r="X234" s="7">
        <v>63.8</v>
      </c>
      <c r="Z234" s="14">
        <v>32629</v>
      </c>
      <c r="AA234" s="76">
        <v>66.099999999999994</v>
      </c>
      <c r="AB234" s="14">
        <v>32629</v>
      </c>
      <c r="AC234" s="76">
        <f t="shared" si="20"/>
        <v>84.726197684706847</v>
      </c>
      <c r="AD234" s="76">
        <v>46.8</v>
      </c>
    </row>
    <row r="235" spans="1:30" x14ac:dyDescent="0.15">
      <c r="A235" s="33">
        <v>1989</v>
      </c>
      <c r="B235">
        <v>6</v>
      </c>
      <c r="C235" s="103">
        <v>109.6</v>
      </c>
      <c r="E235" s="129">
        <v>103.5</v>
      </c>
      <c r="F235" s="8">
        <v>1503.72</v>
      </c>
      <c r="I235" s="30">
        <v>55.1</v>
      </c>
      <c r="J235" s="67"/>
      <c r="K235" s="32">
        <v>27.29</v>
      </c>
      <c r="L235" s="159"/>
      <c r="M235" s="159"/>
      <c r="N235" s="14">
        <v>32660</v>
      </c>
      <c r="O235" s="120">
        <f t="shared" si="15"/>
        <v>1452.8299516908212</v>
      </c>
      <c r="P235" s="149">
        <f t="shared" si="21"/>
        <v>26.367149758454104</v>
      </c>
      <c r="Q235" s="14">
        <v>32660</v>
      </c>
      <c r="R235" s="150">
        <f t="shared" si="17"/>
        <v>7.2812686241617834</v>
      </c>
      <c r="S235" s="94">
        <f t="shared" si="18"/>
        <v>26.367149758454104</v>
      </c>
      <c r="T235" s="95">
        <f t="shared" si="14"/>
        <v>18.893454233292264</v>
      </c>
      <c r="U235" s="96">
        <f t="shared" si="22"/>
        <v>17.416901622220639</v>
      </c>
      <c r="V235" s="6">
        <v>323.63</v>
      </c>
      <c r="W235" s="12">
        <f t="shared" si="19"/>
        <v>295.55251141552515</v>
      </c>
      <c r="X235" s="7">
        <v>66.099999999999994</v>
      </c>
      <c r="Z235" s="14">
        <v>32660</v>
      </c>
      <c r="AA235" s="76">
        <v>55.1</v>
      </c>
      <c r="AB235" s="14">
        <v>32660</v>
      </c>
      <c r="AC235" s="76">
        <f t="shared" si="20"/>
        <v>83.414948491027118</v>
      </c>
      <c r="AD235" s="76">
        <v>46.8</v>
      </c>
    </row>
    <row r="236" spans="1:30" x14ac:dyDescent="0.15">
      <c r="A236" s="4">
        <v>1989</v>
      </c>
      <c r="B236" s="2">
        <v>7</v>
      </c>
      <c r="C236" s="103">
        <v>110.1</v>
      </c>
      <c r="E236" s="129">
        <v>103.9</v>
      </c>
      <c r="F236" s="8">
        <v>1587.61</v>
      </c>
      <c r="I236" s="7">
        <v>58.4</v>
      </c>
      <c r="K236" s="6">
        <v>27.19</v>
      </c>
      <c r="N236" s="14">
        <v>32690</v>
      </c>
      <c r="O236" s="120">
        <f t="shared" si="15"/>
        <v>1528.2925890279114</v>
      </c>
      <c r="P236" s="121">
        <f t="shared" si="21"/>
        <v>26.169393647738211</v>
      </c>
      <c r="Q236" s="14">
        <v>32690</v>
      </c>
      <c r="R236" s="150">
        <f t="shared" si="17"/>
        <v>7.3319064363614705</v>
      </c>
      <c r="S236" s="88">
        <f t="shared" si="18"/>
        <v>26.169393647738211</v>
      </c>
      <c r="T236" s="89">
        <f t="shared" si="14"/>
        <v>19.077585591567647</v>
      </c>
      <c r="U236" s="96">
        <f t="shared" si="22"/>
        <v>17.496091013729572</v>
      </c>
      <c r="V236" s="32">
        <v>357.6</v>
      </c>
      <c r="W236" s="12">
        <f t="shared" si="19"/>
        <v>326.27737226277378</v>
      </c>
      <c r="X236" s="30">
        <v>55.1</v>
      </c>
      <c r="Y236"/>
      <c r="Z236" s="14">
        <v>32690</v>
      </c>
      <c r="AA236" s="76">
        <v>58.4</v>
      </c>
      <c r="AB236" s="14">
        <v>32690</v>
      </c>
      <c r="AC236" s="76">
        <f t="shared" si="20"/>
        <v>87.350516628464391</v>
      </c>
      <c r="AD236" s="76">
        <v>46.8</v>
      </c>
    </row>
    <row r="237" spans="1:30" x14ac:dyDescent="0.15">
      <c r="A237" s="4">
        <v>1989</v>
      </c>
      <c r="B237" s="2">
        <v>8</v>
      </c>
      <c r="C237" s="103">
        <v>110.2</v>
      </c>
      <c r="E237" s="129">
        <v>104</v>
      </c>
      <c r="F237" s="8">
        <v>1645.09</v>
      </c>
      <c r="I237" s="7">
        <v>60.6</v>
      </c>
      <c r="K237" s="6">
        <v>27.16</v>
      </c>
      <c r="N237" s="14">
        <v>32721</v>
      </c>
      <c r="O237" s="120">
        <f t="shared" si="15"/>
        <v>1582.5923076923077</v>
      </c>
      <c r="P237" s="121">
        <f t="shared" si="21"/>
        <v>26.115384615384617</v>
      </c>
      <c r="Q237" s="14">
        <v>32721</v>
      </c>
      <c r="R237" s="150">
        <f t="shared" si="17"/>
        <v>7.3668194826124829</v>
      </c>
      <c r="S237" s="88">
        <f t="shared" si="18"/>
        <v>26.115384615384617</v>
      </c>
      <c r="T237" s="89">
        <f t="shared" si="14"/>
        <v>19.256547037795276</v>
      </c>
      <c r="U237" s="96">
        <f t="shared" si="22"/>
        <v>17.576262174184237</v>
      </c>
      <c r="V237" s="6">
        <v>356.59</v>
      </c>
      <c r="W237" s="12">
        <f t="shared" si="19"/>
        <v>323.8782924613987</v>
      </c>
      <c r="X237" s="7">
        <v>58.4</v>
      </c>
      <c r="Z237" s="14">
        <v>32721</v>
      </c>
      <c r="AA237" s="76">
        <v>60.6</v>
      </c>
      <c r="AB237" s="14">
        <v>32721</v>
      </c>
      <c r="AC237" s="76">
        <f t="shared" si="20"/>
        <v>90.041460010581588</v>
      </c>
      <c r="AD237" s="76">
        <v>46.8</v>
      </c>
    </row>
    <row r="238" spans="1:30" x14ac:dyDescent="0.15">
      <c r="A238" s="4">
        <v>1989</v>
      </c>
      <c r="B238" s="2">
        <v>9</v>
      </c>
      <c r="C238" s="103">
        <v>110.3</v>
      </c>
      <c r="E238" s="129">
        <v>104.1</v>
      </c>
      <c r="F238" s="8">
        <v>1774.41</v>
      </c>
      <c r="I238" s="7">
        <v>65.3</v>
      </c>
      <c r="K238" s="6">
        <v>27.19</v>
      </c>
      <c r="N238" s="14">
        <v>32752</v>
      </c>
      <c r="O238" s="120">
        <f t="shared" si="15"/>
        <v>1705.5782901056675</v>
      </c>
      <c r="P238" s="121">
        <f t="shared" si="21"/>
        <v>26.11911623439001</v>
      </c>
      <c r="Q238" s="14">
        <v>32752</v>
      </c>
      <c r="R238" s="150">
        <f t="shared" si="17"/>
        <v>7.4416595052939325</v>
      </c>
      <c r="S238" s="88">
        <f t="shared" si="18"/>
        <v>26.11911623439001</v>
      </c>
      <c r="T238" s="89">
        <f t="shared" si="14"/>
        <v>19.435800951674828</v>
      </c>
      <c r="U238" s="96">
        <f t="shared" si="22"/>
        <v>17.658005743891479</v>
      </c>
      <c r="V238" s="6">
        <v>356.36</v>
      </c>
      <c r="W238" s="12">
        <f t="shared" si="19"/>
        <v>323.37568058076226</v>
      </c>
      <c r="X238" s="7">
        <v>60.6</v>
      </c>
      <c r="Z238" s="14">
        <v>32752</v>
      </c>
      <c r="AA238" s="76">
        <v>65.3</v>
      </c>
      <c r="AB238" s="14">
        <v>32752</v>
      </c>
      <c r="AC238" s="76">
        <f t="shared" si="20"/>
        <v>96.589519498581353</v>
      </c>
      <c r="AD238" s="76">
        <v>46.8</v>
      </c>
    </row>
    <row r="239" spans="1:30" x14ac:dyDescent="0.15">
      <c r="A239" s="4">
        <v>1989</v>
      </c>
      <c r="B239" s="2">
        <v>10</v>
      </c>
      <c r="C239" s="103">
        <v>109.9</v>
      </c>
      <c r="E239" s="129">
        <v>103.7</v>
      </c>
      <c r="F239" s="8">
        <v>1767.28</v>
      </c>
      <c r="I239" s="7">
        <v>65.400000000000006</v>
      </c>
      <c r="K239" s="6">
        <v>27.03</v>
      </c>
      <c r="N239" s="14">
        <v>32782</v>
      </c>
      <c r="O239" s="120">
        <f t="shared" si="15"/>
        <v>1704.688524590164</v>
      </c>
      <c r="P239" s="121">
        <f t="shared" si="21"/>
        <v>26.065573770491802</v>
      </c>
      <c r="Q239" s="14">
        <v>32782</v>
      </c>
      <c r="R239" s="150">
        <f t="shared" si="17"/>
        <v>7.441137689504119</v>
      </c>
      <c r="S239" s="88">
        <f t="shared" si="18"/>
        <v>26.065573770491802</v>
      </c>
      <c r="T239" s="89">
        <f t="shared" si="14"/>
        <v>19.616244614305955</v>
      </c>
      <c r="U239" s="96">
        <f t="shared" si="22"/>
        <v>17.740266092113863</v>
      </c>
      <c r="V239" s="6">
        <v>355.98</v>
      </c>
      <c r="W239" s="12">
        <f t="shared" si="19"/>
        <v>322.73798730734364</v>
      </c>
      <c r="X239" s="7">
        <v>65.3</v>
      </c>
      <c r="Z239" s="14">
        <v>32782</v>
      </c>
      <c r="AA239" s="76">
        <v>65.400000000000006</v>
      </c>
      <c r="AB239" s="14">
        <v>32782</v>
      </c>
      <c r="AC239" s="76">
        <f t="shared" si="20"/>
        <v>96.091485648456796</v>
      </c>
      <c r="AD239" s="76">
        <v>46.8</v>
      </c>
    </row>
    <row r="240" spans="1:30" x14ac:dyDescent="0.15">
      <c r="A240" s="4">
        <v>1989</v>
      </c>
      <c r="B240" s="2">
        <v>11</v>
      </c>
      <c r="C240" s="103">
        <v>109.8</v>
      </c>
      <c r="E240" s="129">
        <v>103.6</v>
      </c>
      <c r="F240" s="8">
        <v>1826.2</v>
      </c>
      <c r="I240" s="7">
        <v>68</v>
      </c>
      <c r="K240" s="6">
        <v>26.87</v>
      </c>
      <c r="N240" s="14">
        <v>32813</v>
      </c>
      <c r="O240" s="120">
        <f t="shared" si="15"/>
        <v>1763.667953667954</v>
      </c>
      <c r="P240" s="121">
        <f t="shared" si="21"/>
        <v>25.93629343629344</v>
      </c>
      <c r="Q240" s="14">
        <v>32813</v>
      </c>
      <c r="R240" s="150">
        <f t="shared" si="17"/>
        <v>7.4751509839662154</v>
      </c>
      <c r="S240" s="88">
        <f t="shared" si="18"/>
        <v>25.93629343629344</v>
      </c>
      <c r="T240" s="89">
        <f t="shared" si="14"/>
        <v>19.794533604700451</v>
      </c>
      <c r="U240" s="96">
        <f t="shared" si="22"/>
        <v>17.822533062182039</v>
      </c>
      <c r="V240" s="6">
        <v>354.02</v>
      </c>
      <c r="W240" s="12">
        <f t="shared" si="19"/>
        <v>322.12920837124653</v>
      </c>
      <c r="X240" s="7">
        <v>65.400000000000006</v>
      </c>
      <c r="Z240" s="14">
        <v>32813</v>
      </c>
      <c r="AA240" s="76">
        <v>68</v>
      </c>
      <c r="AB240" s="14">
        <v>32813</v>
      </c>
      <c r="AC240" s="76">
        <f t="shared" si="20"/>
        <v>98.957199154272487</v>
      </c>
      <c r="AD240" s="76">
        <v>46.8</v>
      </c>
    </row>
    <row r="241" spans="1:30" x14ac:dyDescent="0.15">
      <c r="A241" s="4">
        <v>1989</v>
      </c>
      <c r="B241" s="2">
        <v>12</v>
      </c>
      <c r="C241" s="103">
        <v>109.8</v>
      </c>
      <c r="E241" s="129">
        <v>103.6</v>
      </c>
      <c r="F241" s="8">
        <v>1903.2</v>
      </c>
      <c r="I241" s="7">
        <v>70.599999999999994</v>
      </c>
      <c r="K241" s="6">
        <v>26.96</v>
      </c>
      <c r="N241" s="14">
        <v>32843</v>
      </c>
      <c r="O241" s="120">
        <f t="shared" si="15"/>
        <v>1837.2355212355214</v>
      </c>
      <c r="P241" s="121">
        <f t="shared" si="21"/>
        <v>26.023166023166027</v>
      </c>
      <c r="Q241" s="14">
        <v>32843</v>
      </c>
      <c r="R241" s="150">
        <f t="shared" si="17"/>
        <v>7.5160172867060115</v>
      </c>
      <c r="S241" s="88">
        <f t="shared" si="18"/>
        <v>26.023166023166027</v>
      </c>
      <c r="T241" s="89">
        <f t="shared" si="14"/>
        <v>19.968860192011707</v>
      </c>
      <c r="U241" s="96">
        <f t="shared" si="22"/>
        <v>17.907248742041425</v>
      </c>
      <c r="V241" s="6">
        <v>351.56</v>
      </c>
      <c r="W241" s="12">
        <f t="shared" si="19"/>
        <v>320.18214936247722</v>
      </c>
      <c r="X241" s="7">
        <v>68</v>
      </c>
      <c r="Z241" s="14">
        <v>32843</v>
      </c>
      <c r="AA241" s="76">
        <v>70.599999999999994</v>
      </c>
      <c r="AB241" s="14">
        <v>32843</v>
      </c>
      <c r="AC241" s="76">
        <f t="shared" si="20"/>
        <v>102.59730836944172</v>
      </c>
      <c r="AD241" s="76">
        <v>46.8</v>
      </c>
    </row>
    <row r="242" spans="1:30" x14ac:dyDescent="0.15">
      <c r="A242" s="4">
        <v>1990</v>
      </c>
      <c r="B242" s="2">
        <v>1</v>
      </c>
      <c r="C242" s="103">
        <v>110.2</v>
      </c>
      <c r="E242" s="129">
        <v>104</v>
      </c>
      <c r="F242" s="8">
        <v>1876.66</v>
      </c>
      <c r="I242" s="7">
        <v>69.5</v>
      </c>
      <c r="K242" s="6">
        <v>27.02</v>
      </c>
      <c r="N242" s="14">
        <v>32874</v>
      </c>
      <c r="O242" s="120">
        <f t="shared" si="15"/>
        <v>1805.6634615384614</v>
      </c>
      <c r="P242" s="121">
        <f t="shared" si="21"/>
        <v>25.98076923076923</v>
      </c>
      <c r="Q242" s="14">
        <v>32874</v>
      </c>
      <c r="R242" s="150">
        <f t="shared" si="17"/>
        <v>7.4986833719495181</v>
      </c>
      <c r="S242" s="88">
        <f t="shared" si="18"/>
        <v>25.98076923076923</v>
      </c>
      <c r="T242" s="89">
        <f t="shared" si="14"/>
        <v>20.144772863047695</v>
      </c>
      <c r="U242" s="96">
        <f t="shared" si="22"/>
        <v>17.96421514581905</v>
      </c>
      <c r="V242" s="6">
        <v>351.98</v>
      </c>
      <c r="W242" s="12">
        <f t="shared" si="19"/>
        <v>320.56466302367943</v>
      </c>
      <c r="X242" s="7">
        <v>70.599999999999994</v>
      </c>
      <c r="Z242" s="14">
        <v>32874</v>
      </c>
      <c r="AA242" s="76">
        <v>69.5</v>
      </c>
      <c r="AB242" s="14">
        <v>32874</v>
      </c>
      <c r="AC242" s="76">
        <f t="shared" si="20"/>
        <v>100.51446427698275</v>
      </c>
      <c r="AD242" s="76">
        <v>46.8</v>
      </c>
    </row>
    <row r="243" spans="1:30" x14ac:dyDescent="0.15">
      <c r="A243" s="4">
        <v>1990</v>
      </c>
      <c r="B243" s="2">
        <v>2</v>
      </c>
      <c r="C243" s="103">
        <v>110.2</v>
      </c>
      <c r="E243" s="129">
        <v>104</v>
      </c>
      <c r="F243" s="8">
        <v>1817.22</v>
      </c>
      <c r="I243" s="7">
        <v>67.400000000000006</v>
      </c>
      <c r="K243" s="6">
        <v>26.97</v>
      </c>
      <c r="N243" s="14">
        <v>32905</v>
      </c>
      <c r="O243" s="120">
        <f t="shared" si="15"/>
        <v>1747.8634615384617</v>
      </c>
      <c r="P243" s="121">
        <f t="shared" si="21"/>
        <v>25.932692307692307</v>
      </c>
      <c r="Q243" s="14">
        <v>32905</v>
      </c>
      <c r="R243" s="150">
        <f t="shared" si="17"/>
        <v>7.4661494419166186</v>
      </c>
      <c r="S243" s="88">
        <f t="shared" si="18"/>
        <v>25.932692307692307</v>
      </c>
      <c r="T243" s="89">
        <f t="shared" si="14"/>
        <v>20.321379020343318</v>
      </c>
      <c r="U243" s="96">
        <f t="shared" si="22"/>
        <v>18.023673332352622</v>
      </c>
      <c r="V243" s="6">
        <v>351.52</v>
      </c>
      <c r="W243" s="12">
        <f t="shared" si="19"/>
        <v>318.983666061706</v>
      </c>
      <c r="X243" s="7">
        <v>69.5</v>
      </c>
      <c r="Z243" s="14">
        <v>32905</v>
      </c>
      <c r="AA243" s="76">
        <v>67.400000000000006</v>
      </c>
      <c r="AB243" s="14">
        <v>32905</v>
      </c>
      <c r="AC243" s="76">
        <f t="shared" si="20"/>
        <v>96.97598426848063</v>
      </c>
      <c r="AD243" s="76">
        <v>46.8</v>
      </c>
    </row>
    <row r="244" spans="1:30" x14ac:dyDescent="0.15">
      <c r="A244" s="4">
        <v>1990</v>
      </c>
      <c r="B244" s="2">
        <v>3</v>
      </c>
      <c r="C244" s="103">
        <v>110.3</v>
      </c>
      <c r="E244" s="129">
        <v>104.1</v>
      </c>
      <c r="F244" s="8">
        <v>1611.32</v>
      </c>
      <c r="I244" s="7">
        <v>60</v>
      </c>
      <c r="K244" s="6">
        <v>26.83</v>
      </c>
      <c r="N244" s="14">
        <v>32933</v>
      </c>
      <c r="O244" s="120">
        <f t="shared" si="15"/>
        <v>1546.3976945244956</v>
      </c>
      <c r="P244" s="121">
        <f t="shared" si="21"/>
        <v>25.773294908741594</v>
      </c>
      <c r="Q244" s="14">
        <v>32933</v>
      </c>
      <c r="R244" s="150">
        <f t="shared" si="17"/>
        <v>7.3436834370268018</v>
      </c>
      <c r="S244" s="88">
        <f t="shared" si="18"/>
        <v>25.773294908741594</v>
      </c>
      <c r="T244" s="89">
        <f t="shared" si="14"/>
        <v>20.493140170500997</v>
      </c>
      <c r="U244" s="96">
        <f t="shared" si="22"/>
        <v>18.084158809975591</v>
      </c>
      <c r="V244" s="6">
        <v>351.42</v>
      </c>
      <c r="W244" s="12">
        <f t="shared" si="19"/>
        <v>318.89292196007261</v>
      </c>
      <c r="X244" s="7">
        <v>67.400000000000006</v>
      </c>
      <c r="Z244" s="14">
        <v>32933</v>
      </c>
      <c r="AA244" s="76">
        <v>60</v>
      </c>
      <c r="AB244" s="14">
        <v>32933</v>
      </c>
      <c r="AC244" s="76">
        <f t="shared" si="20"/>
        <v>85.511176426490522</v>
      </c>
      <c r="AD244" s="76">
        <v>46.8</v>
      </c>
    </row>
    <row r="245" spans="1:30" x14ac:dyDescent="0.15">
      <c r="A245" s="4">
        <v>1990</v>
      </c>
      <c r="B245" s="2">
        <v>4</v>
      </c>
      <c r="C245" s="103">
        <v>110.3</v>
      </c>
      <c r="E245" s="129">
        <v>104.1</v>
      </c>
      <c r="F245" s="8">
        <v>1534.05</v>
      </c>
      <c r="I245" s="7">
        <v>57.2</v>
      </c>
      <c r="K245" s="6">
        <v>26.81</v>
      </c>
      <c r="N245" s="14">
        <v>32964</v>
      </c>
      <c r="O245" s="120">
        <f t="shared" si="15"/>
        <v>1473.1335254562919</v>
      </c>
      <c r="P245" s="121">
        <f t="shared" si="21"/>
        <v>25.754082612872235</v>
      </c>
      <c r="Q245" s="14">
        <v>32964</v>
      </c>
      <c r="R245" s="150">
        <f t="shared" si="17"/>
        <v>7.2951470610007885</v>
      </c>
      <c r="S245" s="88">
        <f t="shared" si="18"/>
        <v>25.754082612872235</v>
      </c>
      <c r="T245" s="89">
        <f t="shared" si="14"/>
        <v>20.664116622457282</v>
      </c>
      <c r="U245" s="96">
        <f t="shared" si="22"/>
        <v>18.149125602943691</v>
      </c>
      <c r="V245" s="6">
        <v>352.49</v>
      </c>
      <c r="W245" s="12">
        <f t="shared" si="19"/>
        <v>319.57388939256577</v>
      </c>
      <c r="X245" s="7">
        <v>60</v>
      </c>
      <c r="Z245" s="14">
        <v>32964</v>
      </c>
      <c r="AA245" s="76">
        <v>57.2</v>
      </c>
      <c r="AB245" s="14">
        <v>32964</v>
      </c>
      <c r="AC245" s="76">
        <f t="shared" si="20"/>
        <v>81.168291943351662</v>
      </c>
      <c r="AD245" s="76">
        <v>46.8</v>
      </c>
    </row>
    <row r="246" spans="1:30" x14ac:dyDescent="0.15">
      <c r="A246" s="33">
        <v>1990</v>
      </c>
      <c r="B246">
        <v>5</v>
      </c>
      <c r="C246" s="103">
        <v>110.2</v>
      </c>
      <c r="E246" s="129">
        <v>104</v>
      </c>
      <c r="F246" s="8">
        <v>1704.52</v>
      </c>
      <c r="I246" s="30">
        <v>63.1</v>
      </c>
      <c r="J246" s="67"/>
      <c r="K246" s="32">
        <v>27.03</v>
      </c>
      <c r="L246" s="159"/>
      <c r="M246" s="159"/>
      <c r="N246" s="14">
        <v>32994</v>
      </c>
      <c r="O246" s="120">
        <f t="shared" si="15"/>
        <v>1639.9932692307693</v>
      </c>
      <c r="P246" s="149">
        <f t="shared" si="21"/>
        <v>25.990384615384617</v>
      </c>
      <c r="Q246" s="14">
        <v>32994</v>
      </c>
      <c r="R246" s="150">
        <f t="shared" si="17"/>
        <v>7.402447416682242</v>
      </c>
      <c r="S246" s="150">
        <f t="shared" si="18"/>
        <v>25.990384615384617</v>
      </c>
      <c r="T246" s="151">
        <f t="shared" si="14"/>
        <v>20.834846260466332</v>
      </c>
      <c r="U246" s="152">
        <f t="shared" si="22"/>
        <v>18.217279350567377</v>
      </c>
      <c r="V246" s="6">
        <v>352.71</v>
      </c>
      <c r="W246" s="12">
        <f t="shared" si="19"/>
        <v>319.77334542157752</v>
      </c>
      <c r="X246" s="7">
        <v>57.2</v>
      </c>
      <c r="Z246" s="14">
        <v>32994</v>
      </c>
      <c r="AA246" s="76">
        <v>63.1</v>
      </c>
      <c r="AB246" s="14">
        <v>32994</v>
      </c>
      <c r="AC246" s="76">
        <f t="shared" si="20"/>
        <v>90.024050115896785</v>
      </c>
      <c r="AD246" s="76">
        <v>46.8</v>
      </c>
    </row>
    <row r="247" spans="1:30" x14ac:dyDescent="0.15">
      <c r="A247" s="4">
        <v>1990</v>
      </c>
      <c r="B247" s="2">
        <v>6</v>
      </c>
      <c r="C247" s="103">
        <v>110.3</v>
      </c>
      <c r="E247" s="129">
        <v>104.1</v>
      </c>
      <c r="F247" s="8">
        <v>1735.67</v>
      </c>
      <c r="I247" s="7">
        <v>58.2</v>
      </c>
      <c r="K247" s="6">
        <v>29.84</v>
      </c>
      <c r="N247" s="14">
        <v>33025</v>
      </c>
      <c r="O247" s="120">
        <f t="shared" si="15"/>
        <v>1668.2881844380404</v>
      </c>
      <c r="P247" s="121">
        <f t="shared" si="21"/>
        <v>28.664745437079731</v>
      </c>
      <c r="Q247" s="14">
        <v>33025</v>
      </c>
      <c r="R247" s="150">
        <f t="shared" si="17"/>
        <v>7.4195533404401202</v>
      </c>
      <c r="S247" s="88">
        <f t="shared" si="18"/>
        <v>28.664745437079731</v>
      </c>
      <c r="T247" s="89">
        <f t="shared" si="14"/>
        <v>21.017673687442461</v>
      </c>
      <c r="U247" s="88">
        <f t="shared" ref="U247:U310" si="23">AVERAGE(P128:P247)</f>
        <v>18.308254331311808</v>
      </c>
      <c r="V247" s="32">
        <v>356.83</v>
      </c>
      <c r="W247" s="12">
        <f t="shared" si="19"/>
        <v>323.80217785843917</v>
      </c>
      <c r="X247" s="30">
        <v>63.1</v>
      </c>
      <c r="Y247"/>
      <c r="Z247" s="14">
        <v>33025</v>
      </c>
      <c r="AA247" s="76">
        <v>58.2</v>
      </c>
      <c r="AB247" s="14">
        <v>33025</v>
      </c>
      <c r="AC247" s="76">
        <f t="shared" si="20"/>
        <v>91.122187525265034</v>
      </c>
      <c r="AD247" s="76">
        <v>46.8</v>
      </c>
    </row>
    <row r="248" spans="1:30" x14ac:dyDescent="0.15">
      <c r="A248" s="4">
        <v>1990</v>
      </c>
      <c r="B248" s="2">
        <v>7</v>
      </c>
      <c r="C248" s="103">
        <v>110.6</v>
      </c>
      <c r="E248" s="129">
        <v>104.4</v>
      </c>
      <c r="F248" s="8">
        <v>1740.17</v>
      </c>
      <c r="I248" s="7">
        <v>58.3</v>
      </c>
      <c r="K248" s="6">
        <v>29.85</v>
      </c>
      <c r="N248" s="14">
        <v>33055</v>
      </c>
      <c r="O248" s="120">
        <f t="shared" si="15"/>
        <v>1666.91091954023</v>
      </c>
      <c r="P248" s="121">
        <f t="shared" si="21"/>
        <v>28.59195402298851</v>
      </c>
      <c r="Q248" s="14">
        <v>33055</v>
      </c>
      <c r="R248" s="150">
        <f t="shared" si="17"/>
        <v>7.4187274437346105</v>
      </c>
      <c r="S248" s="88">
        <f t="shared" si="18"/>
        <v>28.59195402298851</v>
      </c>
      <c r="T248" s="89">
        <f t="shared" si="14"/>
        <v>21.193238317408184</v>
      </c>
      <c r="U248" s="88">
        <f t="shared" si="23"/>
        <v>18.399901823693686</v>
      </c>
      <c r="V248" s="6">
        <v>414.81</v>
      </c>
      <c r="W248" s="12">
        <f t="shared" si="19"/>
        <v>376.07434270172257</v>
      </c>
      <c r="X248" s="7">
        <v>58.2</v>
      </c>
      <c r="Z248" s="14">
        <v>33055</v>
      </c>
      <c r="AA248" s="76">
        <v>58.3</v>
      </c>
      <c r="AB248" s="14">
        <v>33055</v>
      </c>
      <c r="AC248" s="76">
        <f t="shared" si="20"/>
        <v>90.593468134364542</v>
      </c>
      <c r="AD248" s="76">
        <v>46.8</v>
      </c>
    </row>
    <row r="249" spans="1:30" x14ac:dyDescent="0.15">
      <c r="A249" s="4">
        <v>1990</v>
      </c>
      <c r="B249" s="2">
        <v>8</v>
      </c>
      <c r="C249" s="103">
        <v>110.8</v>
      </c>
      <c r="E249" s="129">
        <v>104.6</v>
      </c>
      <c r="F249" s="8">
        <v>1482.97</v>
      </c>
      <c r="I249" s="7">
        <v>49.5</v>
      </c>
      <c r="K249" s="6">
        <v>29.96</v>
      </c>
      <c r="N249" s="14">
        <v>33086</v>
      </c>
      <c r="O249" s="120">
        <f t="shared" si="15"/>
        <v>1417.8011472275336</v>
      </c>
      <c r="P249" s="121">
        <f t="shared" si="21"/>
        <v>28.642447418738055</v>
      </c>
      <c r="Q249" s="14">
        <v>33086</v>
      </c>
      <c r="R249" s="150">
        <f t="shared" si="17"/>
        <v>7.2568624625809326</v>
      </c>
      <c r="S249" s="88">
        <f t="shared" si="18"/>
        <v>28.642447418738055</v>
      </c>
      <c r="T249" s="89">
        <f t="shared" si="14"/>
        <v>21.367582138023518</v>
      </c>
      <c r="U249" s="88">
        <f t="shared" si="23"/>
        <v>18.494243647421261</v>
      </c>
      <c r="V249" s="6">
        <v>414.89</v>
      </c>
      <c r="W249" s="12">
        <f t="shared" si="19"/>
        <v>375.12658227848101</v>
      </c>
      <c r="X249" s="7">
        <v>58.3</v>
      </c>
      <c r="Z249" s="14">
        <v>33086</v>
      </c>
      <c r="AA249" s="76">
        <v>49.5</v>
      </c>
      <c r="AB249" s="14">
        <v>33086</v>
      </c>
      <c r="AC249" s="76">
        <f t="shared" si="20"/>
        <v>76.661753476207949</v>
      </c>
      <c r="AD249" s="76">
        <v>46.8</v>
      </c>
    </row>
    <row r="250" spans="1:30" x14ac:dyDescent="0.15">
      <c r="A250" s="4">
        <v>1990</v>
      </c>
      <c r="B250" s="2">
        <v>9</v>
      </c>
      <c r="C250" s="103">
        <v>111.3</v>
      </c>
      <c r="E250" s="129">
        <v>105.1</v>
      </c>
      <c r="F250" s="8">
        <v>1172.8</v>
      </c>
      <c r="I250" s="7">
        <v>38.700000000000003</v>
      </c>
      <c r="K250" s="6">
        <v>30.32</v>
      </c>
      <c r="N250" s="14">
        <v>33117</v>
      </c>
      <c r="O250" s="120">
        <f t="shared" si="15"/>
        <v>1116.44529019981</v>
      </c>
      <c r="P250" s="121">
        <f t="shared" si="21"/>
        <v>28.848715509039014</v>
      </c>
      <c r="Q250" s="14">
        <v>33117</v>
      </c>
      <c r="R250" s="150">
        <f t="shared" si="17"/>
        <v>7.017905068915093</v>
      </c>
      <c r="S250" s="88">
        <f t="shared" si="18"/>
        <v>28.848715509039014</v>
      </c>
      <c r="T250" s="89">
        <f t="shared" si="14"/>
        <v>21.543015758707444</v>
      </c>
      <c r="U250" s="88">
        <f t="shared" si="23"/>
        <v>18.591304393121955</v>
      </c>
      <c r="V250" s="6">
        <v>414.05</v>
      </c>
      <c r="W250" s="12">
        <f t="shared" si="19"/>
        <v>373.69133574007225</v>
      </c>
      <c r="X250" s="7">
        <v>49.5</v>
      </c>
      <c r="Z250" s="14">
        <v>33117</v>
      </c>
      <c r="AA250" s="76">
        <v>38.700000000000003</v>
      </c>
      <c r="AB250" s="14">
        <v>33117</v>
      </c>
      <c r="AC250" s="76">
        <f t="shared" si="20"/>
        <v>60.052014995400235</v>
      </c>
      <c r="AD250" s="76">
        <v>46.8</v>
      </c>
    </row>
    <row r="251" spans="1:30" x14ac:dyDescent="0.15">
      <c r="A251" s="4">
        <v>1990</v>
      </c>
      <c r="B251" s="2">
        <v>10</v>
      </c>
      <c r="C251" s="103">
        <v>111.5</v>
      </c>
      <c r="E251" s="129">
        <v>105.3</v>
      </c>
      <c r="F251" s="8">
        <v>1418.62</v>
      </c>
      <c r="I251" s="7">
        <v>46.7</v>
      </c>
      <c r="K251" s="6">
        <v>30.38</v>
      </c>
      <c r="N251" s="14">
        <v>33147</v>
      </c>
      <c r="O251" s="120">
        <f t="shared" si="15"/>
        <v>1347.3371320037986</v>
      </c>
      <c r="P251" s="121">
        <f t="shared" si="21"/>
        <v>28.850902184235515</v>
      </c>
      <c r="Q251" s="14">
        <v>33147</v>
      </c>
      <c r="R251" s="150">
        <f t="shared" si="17"/>
        <v>7.2058854286906397</v>
      </c>
      <c r="S251" s="88">
        <f t="shared" si="18"/>
        <v>28.850902184235515</v>
      </c>
      <c r="T251" s="89">
        <f t="shared" ref="T251:T314" si="24">AVERAGE(P192:P251)</f>
        <v>21.714995626915652</v>
      </c>
      <c r="U251" s="88">
        <f t="shared" si="23"/>
        <v>18.685988667676686</v>
      </c>
      <c r="V251" s="6">
        <v>419.53</v>
      </c>
      <c r="W251" s="12">
        <f t="shared" si="19"/>
        <v>376.93620844564236</v>
      </c>
      <c r="X251" s="7">
        <v>38.700000000000003</v>
      </c>
      <c r="Z251" s="14">
        <v>33147</v>
      </c>
      <c r="AA251" s="76">
        <v>46.7</v>
      </c>
      <c r="AB251" s="14">
        <v>33147</v>
      </c>
      <c r="AC251" s="76">
        <f t="shared" si="20"/>
        <v>72.104139415135336</v>
      </c>
      <c r="AD251" s="76">
        <v>46.8</v>
      </c>
    </row>
    <row r="252" spans="1:30" x14ac:dyDescent="0.15">
      <c r="A252" s="4">
        <v>1990</v>
      </c>
      <c r="B252" s="2">
        <v>11</v>
      </c>
      <c r="C252" s="103">
        <v>111.9</v>
      </c>
      <c r="E252" s="129">
        <v>105.6</v>
      </c>
      <c r="F252" s="8">
        <v>1219.5899999999999</v>
      </c>
      <c r="I252" s="7">
        <v>40.1</v>
      </c>
      <c r="K252" s="6">
        <v>30.4</v>
      </c>
      <c r="N252" s="14">
        <v>33178</v>
      </c>
      <c r="O252" s="120">
        <f t="shared" si="15"/>
        <v>1154.3939393939395</v>
      </c>
      <c r="P252" s="121">
        <f t="shared" si="21"/>
        <v>28.787878787878789</v>
      </c>
      <c r="Q252" s="14">
        <v>33178</v>
      </c>
      <c r="R252" s="150">
        <f t="shared" si="17"/>
        <v>7.0513307574406294</v>
      </c>
      <c r="S252" s="88">
        <f t="shared" si="18"/>
        <v>28.787878787878789</v>
      </c>
      <c r="T252" s="89">
        <f t="shared" si="24"/>
        <v>21.884787467978203</v>
      </c>
      <c r="U252" s="88">
        <f t="shared" si="23"/>
        <v>18.780764976546354</v>
      </c>
      <c r="V252" s="6">
        <v>420.53</v>
      </c>
      <c r="W252" s="12">
        <f t="shared" si="19"/>
        <v>377.15695067264573</v>
      </c>
      <c r="X252" s="7">
        <v>46.7</v>
      </c>
      <c r="Z252" s="14">
        <v>33178</v>
      </c>
      <c r="AA252" s="76">
        <v>40.1</v>
      </c>
      <c r="AB252" s="14">
        <v>33178</v>
      </c>
      <c r="AC252" s="76">
        <f t="shared" si="20"/>
        <v>61.466822082889621</v>
      </c>
      <c r="AD252" s="76">
        <v>46.8</v>
      </c>
    </row>
    <row r="253" spans="1:30" x14ac:dyDescent="0.15">
      <c r="A253" s="4">
        <v>1990</v>
      </c>
      <c r="B253" s="2">
        <v>12</v>
      </c>
      <c r="C253" s="103">
        <v>112</v>
      </c>
      <c r="E253" s="129">
        <v>105.7</v>
      </c>
      <c r="F253" s="8">
        <v>1212.3599999999999</v>
      </c>
      <c r="I253" s="7">
        <v>39.799999999999997</v>
      </c>
      <c r="K253" s="6">
        <v>30.46</v>
      </c>
      <c r="N253" s="14">
        <v>33208</v>
      </c>
      <c r="O253" s="120">
        <f t="shared" si="15"/>
        <v>1146.9328287606431</v>
      </c>
      <c r="P253" s="121">
        <f t="shared" si="21"/>
        <v>28.817407757805107</v>
      </c>
      <c r="Q253" s="14">
        <v>33208</v>
      </c>
      <c r="R253" s="150">
        <f t="shared" si="17"/>
        <v>7.0448465528693074</v>
      </c>
      <c r="S253" s="88">
        <f t="shared" si="18"/>
        <v>28.817407757805107</v>
      </c>
      <c r="T253" s="89">
        <f t="shared" si="24"/>
        <v>22.050655703056016</v>
      </c>
      <c r="U253" s="88">
        <f t="shared" si="23"/>
        <v>18.875039305108551</v>
      </c>
      <c r="V253" s="6">
        <v>420.52</v>
      </c>
      <c r="W253" s="12">
        <f t="shared" si="19"/>
        <v>375.79982126899012</v>
      </c>
      <c r="X253" s="7">
        <v>40.1</v>
      </c>
      <c r="Z253" s="14">
        <v>33208</v>
      </c>
      <c r="AA253" s="76">
        <v>39.799999999999997</v>
      </c>
      <c r="AB253" s="14">
        <v>33208</v>
      </c>
      <c r="AC253" s="76">
        <f t="shared" si="20"/>
        <v>60.76452664393787</v>
      </c>
      <c r="AD253" s="76">
        <v>46.8</v>
      </c>
    </row>
    <row r="254" spans="1:30" x14ac:dyDescent="0.15">
      <c r="A254" s="4">
        <v>1991</v>
      </c>
      <c r="B254" s="2">
        <v>1</v>
      </c>
      <c r="C254" s="103">
        <v>112.1</v>
      </c>
      <c r="E254" s="129">
        <v>105.8</v>
      </c>
      <c r="F254" s="8">
        <v>1153.9100000000001</v>
      </c>
      <c r="I254" s="7">
        <v>37.9</v>
      </c>
      <c r="K254" s="6">
        <v>30.43</v>
      </c>
      <c r="N254" s="14">
        <v>33239</v>
      </c>
      <c r="O254" s="120">
        <f t="shared" si="15"/>
        <v>1090.0727788279773</v>
      </c>
      <c r="P254" s="121">
        <f t="shared" si="21"/>
        <v>28.761814744801512</v>
      </c>
      <c r="Q254" s="14">
        <v>33239</v>
      </c>
      <c r="R254" s="150">
        <f t="shared" si="17"/>
        <v>6.9939997425611526</v>
      </c>
      <c r="S254" s="88">
        <f t="shared" si="18"/>
        <v>28.761814744801512</v>
      </c>
      <c r="T254" s="89">
        <f t="shared" si="24"/>
        <v>22.21578638010277</v>
      </c>
      <c r="U254" s="88">
        <f t="shared" si="23"/>
        <v>18.969206543193419</v>
      </c>
      <c r="V254" s="6">
        <v>421.14</v>
      </c>
      <c r="W254" s="12">
        <f t="shared" si="19"/>
        <v>376.01785714285711</v>
      </c>
      <c r="X254" s="7">
        <v>39.799999999999997</v>
      </c>
      <c r="Z254" s="14">
        <v>33239</v>
      </c>
      <c r="AA254" s="76">
        <v>37.9</v>
      </c>
      <c r="AB254" s="14">
        <v>33239</v>
      </c>
      <c r="AC254" s="76">
        <f t="shared" si="20"/>
        <v>57.465386142844238</v>
      </c>
      <c r="AD254" s="76">
        <v>46.8</v>
      </c>
    </row>
    <row r="255" spans="1:30" x14ac:dyDescent="0.15">
      <c r="A255" s="4">
        <v>1991</v>
      </c>
      <c r="B255" s="2">
        <v>2</v>
      </c>
      <c r="C255" s="103">
        <v>112.2</v>
      </c>
      <c r="E255" s="129">
        <v>105.9</v>
      </c>
      <c r="F255" s="8">
        <v>1365.32</v>
      </c>
      <c r="I255" s="7">
        <v>44.6</v>
      </c>
      <c r="K255" s="6">
        <v>30.6</v>
      </c>
      <c r="N255" s="14">
        <v>33270</v>
      </c>
      <c r="O255" s="120">
        <f t="shared" ref="O255:O318" si="25">P255*I255</f>
        <v>1288.7252124645893</v>
      </c>
      <c r="P255" s="121">
        <f t="shared" si="21"/>
        <v>28.895184135977338</v>
      </c>
      <c r="Q255" s="14">
        <v>33270</v>
      </c>
      <c r="R255" s="150">
        <f t="shared" si="17"/>
        <v>7.1614088013650843</v>
      </c>
      <c r="S255" s="88">
        <f t="shared" si="18"/>
        <v>28.895184135977338</v>
      </c>
      <c r="T255" s="89">
        <f t="shared" si="24"/>
        <v>22.382644100198515</v>
      </c>
      <c r="U255" s="88">
        <f t="shared" si="23"/>
        <v>19.062320419432051</v>
      </c>
      <c r="V255" s="6">
        <v>421.01</v>
      </c>
      <c r="W255" s="12">
        <f t="shared" si="19"/>
        <v>375.56645851917932</v>
      </c>
      <c r="X255" s="7">
        <v>37.9</v>
      </c>
      <c r="Z255" s="14">
        <v>33270</v>
      </c>
      <c r="AA255" s="76">
        <v>44.6</v>
      </c>
      <c r="AB255" s="14">
        <v>33270</v>
      </c>
      <c r="AC255" s="76">
        <f t="shared" si="20"/>
        <v>67.605893936756416</v>
      </c>
      <c r="AD255" s="76">
        <v>46.8</v>
      </c>
    </row>
    <row r="256" spans="1:30" x14ac:dyDescent="0.15">
      <c r="A256" s="4">
        <v>1991</v>
      </c>
      <c r="B256" s="2">
        <v>3</v>
      </c>
      <c r="C256" s="103">
        <v>112.2</v>
      </c>
      <c r="E256" s="129">
        <v>105.9</v>
      </c>
      <c r="F256" s="8">
        <v>1386.32</v>
      </c>
      <c r="I256" s="7">
        <v>46.4</v>
      </c>
      <c r="K256" s="6">
        <v>29.87</v>
      </c>
      <c r="N256" s="14">
        <v>33298</v>
      </c>
      <c r="O256" s="120">
        <f t="shared" si="25"/>
        <v>1308.7516525023607</v>
      </c>
      <c r="P256" s="121">
        <f t="shared" si="21"/>
        <v>28.205854579792256</v>
      </c>
      <c r="Q256" s="14">
        <v>33298</v>
      </c>
      <c r="R256" s="150">
        <f t="shared" ref="R256:R319" si="26">LN(O256)</f>
        <v>7.1768290248409583</v>
      </c>
      <c r="S256" s="88">
        <f t="shared" ref="S256:S319" si="27">P256</f>
        <v>28.205854579792256</v>
      </c>
      <c r="T256" s="89">
        <f t="shared" si="24"/>
        <v>22.53868695016023</v>
      </c>
      <c r="U256" s="88">
        <f t="shared" si="23"/>
        <v>19.152441671365104</v>
      </c>
      <c r="V256" s="6">
        <v>422.14</v>
      </c>
      <c r="W256" s="12">
        <f t="shared" ref="W256:W319" si="28">V256/C255*100</f>
        <v>376.23885918003566</v>
      </c>
      <c r="X256" s="7">
        <v>44.6</v>
      </c>
      <c r="Z256" s="14">
        <v>33298</v>
      </c>
      <c r="AA256" s="76">
        <v>46.4</v>
      </c>
      <c r="AB256" s="14">
        <v>33298</v>
      </c>
      <c r="AC256" s="76">
        <f t="shared" ref="AC256:AC319" si="29">O256/U256</f>
        <v>68.333410170833773</v>
      </c>
      <c r="AD256" s="76">
        <v>46.8</v>
      </c>
    </row>
    <row r="257" spans="1:30" x14ac:dyDescent="0.15">
      <c r="A257" s="4">
        <v>1991</v>
      </c>
      <c r="B257" s="2">
        <v>4</v>
      </c>
      <c r="C257" s="103">
        <v>112.1</v>
      </c>
      <c r="E257" s="129">
        <v>105.8</v>
      </c>
      <c r="F257" s="8">
        <v>1389.37</v>
      </c>
      <c r="I257" s="7">
        <v>46.4</v>
      </c>
      <c r="K257" s="6">
        <v>29.92</v>
      </c>
      <c r="N257" s="14">
        <v>33329</v>
      </c>
      <c r="O257" s="120">
        <f t="shared" si="25"/>
        <v>1312.1814744801511</v>
      </c>
      <c r="P257" s="121">
        <f t="shared" si="21"/>
        <v>28.279773156899811</v>
      </c>
      <c r="Q257" s="14">
        <v>33329</v>
      </c>
      <c r="R257" s="150">
        <f t="shared" si="26"/>
        <v>7.1794462789023781</v>
      </c>
      <c r="S257" s="88">
        <f t="shared" si="27"/>
        <v>28.279773156899811</v>
      </c>
      <c r="T257" s="89">
        <f t="shared" si="24"/>
        <v>22.691734909799376</v>
      </c>
      <c r="U257" s="88">
        <f t="shared" si="23"/>
        <v>19.241801771956158</v>
      </c>
      <c r="V257" s="6">
        <v>420.15</v>
      </c>
      <c r="W257" s="12">
        <f t="shared" si="28"/>
        <v>374.4652406417112</v>
      </c>
      <c r="X257" s="7">
        <v>46.4</v>
      </c>
      <c r="Z257" s="14">
        <v>33329</v>
      </c>
      <c r="AA257" s="76">
        <v>46.4</v>
      </c>
      <c r="AB257" s="14">
        <v>33329</v>
      </c>
      <c r="AC257" s="76">
        <f t="shared" si="29"/>
        <v>68.194314130840993</v>
      </c>
      <c r="AD257" s="76">
        <v>46.8</v>
      </c>
    </row>
    <row r="258" spans="1:30" x14ac:dyDescent="0.15">
      <c r="A258" s="4">
        <v>1991</v>
      </c>
      <c r="B258" s="2">
        <v>5</v>
      </c>
      <c r="C258" s="103">
        <v>112.1</v>
      </c>
      <c r="E258" s="129">
        <v>105.8</v>
      </c>
      <c r="F258" s="8">
        <v>1365.3</v>
      </c>
      <c r="I258" s="7">
        <v>45.4</v>
      </c>
      <c r="K258" s="6">
        <v>30.05</v>
      </c>
      <c r="N258" s="14">
        <v>33359</v>
      </c>
      <c r="O258" s="120">
        <f t="shared" si="25"/>
        <v>1289.4801512287333</v>
      </c>
      <c r="P258" s="121">
        <f t="shared" si="21"/>
        <v>28.402646502835537</v>
      </c>
      <c r="Q258" s="14">
        <v>33359</v>
      </c>
      <c r="R258" s="150">
        <f t="shared" si="26"/>
        <v>7.1619944325924108</v>
      </c>
      <c r="S258" s="88">
        <f t="shared" si="27"/>
        <v>28.402646502835537</v>
      </c>
      <c r="T258" s="89">
        <f t="shared" si="24"/>
        <v>22.844357634532169</v>
      </c>
      <c r="U258" s="88">
        <f t="shared" si="23"/>
        <v>19.33346494427089</v>
      </c>
      <c r="V258" s="6">
        <v>420.98</v>
      </c>
      <c r="W258" s="12">
        <f t="shared" si="28"/>
        <v>375.53969669937561</v>
      </c>
      <c r="X258" s="7">
        <v>46.4</v>
      </c>
      <c r="Z258" s="14">
        <v>33359</v>
      </c>
      <c r="AA258" s="76">
        <v>45.4</v>
      </c>
      <c r="AB258" s="14">
        <v>33359</v>
      </c>
      <c r="AC258" s="76">
        <f t="shared" si="29"/>
        <v>66.696795165568432</v>
      </c>
      <c r="AD258" s="76">
        <v>46.8</v>
      </c>
    </row>
    <row r="259" spans="1:30" x14ac:dyDescent="0.15">
      <c r="A259" s="4">
        <v>1991</v>
      </c>
      <c r="B259" s="2">
        <v>6</v>
      </c>
      <c r="C259" s="103">
        <v>112</v>
      </c>
      <c r="E259" s="129">
        <v>105.7</v>
      </c>
      <c r="F259" s="8">
        <v>1286.93</v>
      </c>
      <c r="I259" s="7">
        <v>42.7</v>
      </c>
      <c r="K259" s="6">
        <v>30.13</v>
      </c>
      <c r="N259" s="14">
        <v>33390</v>
      </c>
      <c r="O259" s="120">
        <f t="shared" si="25"/>
        <v>1217.1721854304635</v>
      </c>
      <c r="P259" s="121">
        <f t="shared" si="21"/>
        <v>28.505203405865654</v>
      </c>
      <c r="Q259" s="14">
        <v>33390</v>
      </c>
      <c r="R259" s="150">
        <f t="shared" si="26"/>
        <v>7.1042855664886879</v>
      </c>
      <c r="S259" s="88">
        <f t="shared" si="27"/>
        <v>28.505203405865654</v>
      </c>
      <c r="T259" s="89">
        <f t="shared" si="24"/>
        <v>23.002587577228155</v>
      </c>
      <c r="U259" s="88">
        <f t="shared" si="23"/>
        <v>19.423595550270438</v>
      </c>
      <c r="V259" s="6">
        <v>421.65</v>
      </c>
      <c r="W259" s="12">
        <f t="shared" si="28"/>
        <v>376.13737734165926</v>
      </c>
      <c r="X259" s="7">
        <v>45.4</v>
      </c>
      <c r="Z259" s="14">
        <v>33390</v>
      </c>
      <c r="AA259" s="76">
        <v>42.7</v>
      </c>
      <c r="AB259" s="14">
        <v>33390</v>
      </c>
      <c r="AC259" s="76">
        <f t="shared" si="29"/>
        <v>62.6646174896036</v>
      </c>
      <c r="AD259" s="76">
        <v>46.8</v>
      </c>
    </row>
    <row r="260" spans="1:30" x14ac:dyDescent="0.15">
      <c r="A260" s="4">
        <v>1991</v>
      </c>
      <c r="B260" s="2">
        <v>7</v>
      </c>
      <c r="C260" s="103">
        <v>112</v>
      </c>
      <c r="E260" s="129">
        <v>105.7</v>
      </c>
      <c r="F260" s="8">
        <v>1285.47</v>
      </c>
      <c r="I260" s="7">
        <v>42.6</v>
      </c>
      <c r="K260" s="6">
        <v>30.15</v>
      </c>
      <c r="N260" s="14">
        <v>33420</v>
      </c>
      <c r="O260" s="120">
        <f t="shared" si="25"/>
        <v>1215.127719962157</v>
      </c>
      <c r="P260" s="121">
        <f t="shared" si="21"/>
        <v>28.524124881740775</v>
      </c>
      <c r="Q260" s="14">
        <v>33420</v>
      </c>
      <c r="R260" s="150">
        <f t="shared" si="26"/>
        <v>7.1026044695604185</v>
      </c>
      <c r="S260" s="88">
        <f t="shared" si="27"/>
        <v>28.524124881740775</v>
      </c>
      <c r="T260" s="89">
        <f t="shared" si="24"/>
        <v>23.161513831618493</v>
      </c>
      <c r="U260" s="88">
        <f t="shared" si="23"/>
        <v>19.514900194555214</v>
      </c>
      <c r="V260" s="6">
        <v>449.58</v>
      </c>
      <c r="W260" s="12">
        <f t="shared" si="28"/>
        <v>401.41071428571433</v>
      </c>
      <c r="X260" s="7">
        <v>42.7</v>
      </c>
      <c r="Z260" s="14">
        <v>33420</v>
      </c>
      <c r="AA260" s="76">
        <v>42.6</v>
      </c>
      <c r="AB260" s="14">
        <v>33420</v>
      </c>
      <c r="AC260" s="76">
        <f t="shared" si="29"/>
        <v>62.266663311000983</v>
      </c>
      <c r="AD260" s="76">
        <v>46.8</v>
      </c>
    </row>
    <row r="261" spans="1:30" x14ac:dyDescent="0.15">
      <c r="A261" s="4">
        <v>1991</v>
      </c>
      <c r="B261" s="2">
        <v>8</v>
      </c>
      <c r="C261" s="103">
        <v>112</v>
      </c>
      <c r="E261" s="129">
        <v>105.7</v>
      </c>
      <c r="F261" s="8">
        <v>1135.1400000000001</v>
      </c>
      <c r="I261" s="7">
        <v>38.299999999999997</v>
      </c>
      <c r="K261" s="6">
        <v>29.66</v>
      </c>
      <c r="N261" s="14">
        <v>33451</v>
      </c>
      <c r="O261" s="120">
        <f t="shared" si="25"/>
        <v>1074.7190160832542</v>
      </c>
      <c r="P261" s="121">
        <f t="shared" si="21"/>
        <v>28.060548722800377</v>
      </c>
      <c r="Q261" s="14">
        <v>33451</v>
      </c>
      <c r="R261" s="150">
        <f t="shared" si="26"/>
        <v>6.9798145260082851</v>
      </c>
      <c r="S261" s="88">
        <f t="shared" si="27"/>
        <v>28.060548722800377</v>
      </c>
      <c r="T261" s="89">
        <f t="shared" si="24"/>
        <v>23.309292010907647</v>
      </c>
      <c r="U261" s="88">
        <f t="shared" si="23"/>
        <v>19.603615419549225</v>
      </c>
      <c r="V261" s="6">
        <v>449.84</v>
      </c>
      <c r="W261" s="12">
        <f t="shared" si="28"/>
        <v>401.64285714285717</v>
      </c>
      <c r="X261" s="7">
        <v>42.6</v>
      </c>
      <c r="Z261" s="14">
        <v>33451</v>
      </c>
      <c r="AA261" s="76">
        <v>38.299999999999997</v>
      </c>
      <c r="AB261" s="14">
        <v>33451</v>
      </c>
      <c r="AC261" s="76">
        <f t="shared" si="29"/>
        <v>54.822490294903311</v>
      </c>
      <c r="AD261" s="76">
        <v>46.8</v>
      </c>
    </row>
    <row r="262" spans="1:30" x14ac:dyDescent="0.15">
      <c r="A262" s="4">
        <v>1991</v>
      </c>
      <c r="B262" s="2">
        <v>9</v>
      </c>
      <c r="C262" s="103">
        <v>111.9</v>
      </c>
      <c r="E262" s="129">
        <v>105.6</v>
      </c>
      <c r="F262" s="8">
        <v>1241.51</v>
      </c>
      <c r="I262" s="7">
        <v>41.4</v>
      </c>
      <c r="K262" s="6">
        <v>29.98</v>
      </c>
      <c r="N262" s="14">
        <v>33482</v>
      </c>
      <c r="O262" s="120">
        <f t="shared" si="25"/>
        <v>1175.3522727272727</v>
      </c>
      <c r="P262" s="121">
        <f t="shared" si="21"/>
        <v>28.390151515151519</v>
      </c>
      <c r="Q262" s="14">
        <v>33482</v>
      </c>
      <c r="R262" s="150">
        <f t="shared" si="26"/>
        <v>7.0693231882216505</v>
      </c>
      <c r="S262" s="88">
        <f t="shared" si="27"/>
        <v>28.390151515151519</v>
      </c>
      <c r="T262" s="89">
        <f t="shared" si="24"/>
        <v>23.460400011200424</v>
      </c>
      <c r="U262" s="88">
        <f t="shared" si="23"/>
        <v>19.696959191874086</v>
      </c>
      <c r="V262" s="6">
        <v>447.99</v>
      </c>
      <c r="W262" s="12">
        <f t="shared" si="28"/>
        <v>399.99107142857144</v>
      </c>
      <c r="X262" s="7">
        <v>38.299999999999997</v>
      </c>
      <c r="Z262" s="14">
        <v>33482</v>
      </c>
      <c r="AA262" s="76">
        <v>41.4</v>
      </c>
      <c r="AB262" s="14">
        <v>33482</v>
      </c>
      <c r="AC262" s="76">
        <f t="shared" si="29"/>
        <v>59.671762594307467</v>
      </c>
      <c r="AD262" s="76">
        <v>46.8</v>
      </c>
    </row>
    <row r="263" spans="1:30" x14ac:dyDescent="0.15">
      <c r="A263" s="4">
        <v>1991</v>
      </c>
      <c r="B263" s="2">
        <v>10</v>
      </c>
      <c r="C263" s="103">
        <v>111.7</v>
      </c>
      <c r="E263" s="129">
        <v>105.4</v>
      </c>
      <c r="F263" s="8">
        <v>1274.42</v>
      </c>
      <c r="I263" s="7">
        <v>42.6</v>
      </c>
      <c r="K263" s="6">
        <v>29.94</v>
      </c>
      <c r="N263" s="14">
        <v>33512</v>
      </c>
      <c r="O263" s="120">
        <f t="shared" si="25"/>
        <v>1210.0986717267554</v>
      </c>
      <c r="P263" s="121">
        <f t="shared" si="21"/>
        <v>28.40607210626186</v>
      </c>
      <c r="Q263" s="14">
        <v>33512</v>
      </c>
      <c r="R263" s="150">
        <f t="shared" si="26"/>
        <v>7.0984571821476363</v>
      </c>
      <c r="S263" s="88">
        <f t="shared" si="27"/>
        <v>28.40607210626186</v>
      </c>
      <c r="T263" s="89">
        <f t="shared" si="24"/>
        <v>23.606686108804794</v>
      </c>
      <c r="U263" s="88">
        <f t="shared" si="23"/>
        <v>19.790049888510644</v>
      </c>
      <c r="V263" s="6">
        <v>453.55</v>
      </c>
      <c r="W263" s="12">
        <f t="shared" si="28"/>
        <v>405.31724754244863</v>
      </c>
      <c r="X263" s="7">
        <v>41.4</v>
      </c>
      <c r="Z263" s="14">
        <v>33512</v>
      </c>
      <c r="AA263" s="76">
        <v>42.6</v>
      </c>
      <c r="AB263" s="14">
        <v>33512</v>
      </c>
      <c r="AC263" s="76">
        <f t="shared" si="29"/>
        <v>61.146822698476015</v>
      </c>
      <c r="AD263" s="76">
        <v>46.8</v>
      </c>
    </row>
    <row r="264" spans="1:30" x14ac:dyDescent="0.15">
      <c r="A264" s="4">
        <v>1991</v>
      </c>
      <c r="B264" s="2">
        <v>11</v>
      </c>
      <c r="C264" s="103">
        <v>111.7</v>
      </c>
      <c r="E264" s="129">
        <v>105.4</v>
      </c>
      <c r="F264" s="8">
        <v>1144.4100000000001</v>
      </c>
      <c r="I264" s="7">
        <v>38.299999999999997</v>
      </c>
      <c r="K264" s="6">
        <v>29.92</v>
      </c>
      <c r="N264" s="14">
        <v>33543</v>
      </c>
      <c r="O264" s="120">
        <f t="shared" si="25"/>
        <v>1087.2258064516127</v>
      </c>
      <c r="P264" s="121">
        <f t="shared" si="21"/>
        <v>28.387096774193548</v>
      </c>
      <c r="Q264" s="14">
        <v>33543</v>
      </c>
      <c r="R264" s="150">
        <f t="shared" si="26"/>
        <v>6.9913845991737062</v>
      </c>
      <c r="S264" s="88">
        <f t="shared" si="27"/>
        <v>28.387096774193548</v>
      </c>
      <c r="T264" s="89">
        <f t="shared" si="24"/>
        <v>23.750384949366207</v>
      </c>
      <c r="U264" s="88">
        <f t="shared" si="23"/>
        <v>19.884733281581138</v>
      </c>
      <c r="V264" s="6">
        <v>452.95</v>
      </c>
      <c r="W264" s="12">
        <f t="shared" si="28"/>
        <v>405.50581915846016</v>
      </c>
      <c r="X264" s="7">
        <v>42.6</v>
      </c>
      <c r="Z264" s="14">
        <v>33543</v>
      </c>
      <c r="AA264" s="76">
        <v>38.299999999999997</v>
      </c>
      <c r="AB264" s="14">
        <v>33543</v>
      </c>
      <c r="AC264" s="76">
        <f t="shared" si="29"/>
        <v>54.676408833639719</v>
      </c>
      <c r="AD264" s="76">
        <v>46.8</v>
      </c>
    </row>
    <row r="265" spans="1:30" x14ac:dyDescent="0.15">
      <c r="A265" s="4">
        <v>1991</v>
      </c>
      <c r="B265" s="2">
        <v>12</v>
      </c>
      <c r="C265" s="103">
        <v>111.5</v>
      </c>
      <c r="E265" s="129">
        <v>105.3</v>
      </c>
      <c r="F265" s="8">
        <v>1130.24</v>
      </c>
      <c r="I265" s="7">
        <v>37.799999999999997</v>
      </c>
      <c r="K265" s="6">
        <v>29.88</v>
      </c>
      <c r="N265" s="14">
        <v>33573</v>
      </c>
      <c r="O265" s="120">
        <f t="shared" si="25"/>
        <v>1072.6153846153845</v>
      </c>
      <c r="P265" s="121">
        <f t="shared" si="21"/>
        <v>28.376068376068375</v>
      </c>
      <c r="Q265" s="14">
        <v>33573</v>
      </c>
      <c r="R265" s="150">
        <f t="shared" si="26"/>
        <v>6.9778552297383198</v>
      </c>
      <c r="S265" s="88">
        <f t="shared" si="27"/>
        <v>28.376068376068375</v>
      </c>
      <c r="T265" s="89">
        <f t="shared" si="24"/>
        <v>23.900759840191636</v>
      </c>
      <c r="U265" s="88">
        <f t="shared" si="23"/>
        <v>19.9794517863265</v>
      </c>
      <c r="V265" s="6">
        <v>452.62</v>
      </c>
      <c r="W265" s="12">
        <f t="shared" si="28"/>
        <v>405.21038495971356</v>
      </c>
      <c r="X265" s="7">
        <v>38.299999999999997</v>
      </c>
      <c r="Z265" s="14">
        <v>33573</v>
      </c>
      <c r="AA265" s="76">
        <v>37.799999999999997</v>
      </c>
      <c r="AB265" s="14">
        <v>33573</v>
      </c>
      <c r="AC265" s="76">
        <f t="shared" si="29"/>
        <v>53.685926725449946</v>
      </c>
      <c r="AD265" s="76">
        <v>46.8</v>
      </c>
    </row>
    <row r="266" spans="1:30" x14ac:dyDescent="0.15">
      <c r="A266" s="4">
        <v>1992</v>
      </c>
      <c r="B266" s="2">
        <v>1</v>
      </c>
      <c r="C266" s="103">
        <v>111.4</v>
      </c>
      <c r="E266" s="129">
        <v>105.2</v>
      </c>
      <c r="F266" s="8">
        <v>1089.58</v>
      </c>
      <c r="I266" s="7">
        <v>36.5</v>
      </c>
      <c r="K266" s="6">
        <v>29.81</v>
      </c>
      <c r="N266" s="14">
        <v>33604</v>
      </c>
      <c r="O266" s="120">
        <f t="shared" si="25"/>
        <v>1034.2823193916349</v>
      </c>
      <c r="P266" s="121">
        <f t="shared" si="21"/>
        <v>28.336501901140682</v>
      </c>
      <c r="Q266" s="14">
        <v>33604</v>
      </c>
      <c r="R266" s="150">
        <f t="shared" si="26"/>
        <v>6.9414630539629076</v>
      </c>
      <c r="S266" s="88">
        <f t="shared" si="27"/>
        <v>28.336501901140682</v>
      </c>
      <c r="T266" s="89">
        <f t="shared" si="24"/>
        <v>24.056433822008547</v>
      </c>
      <c r="U266" s="88">
        <f t="shared" si="23"/>
        <v>20.07283892847726</v>
      </c>
      <c r="V266" s="6">
        <v>452.37</v>
      </c>
      <c r="W266" s="12">
        <f t="shared" si="28"/>
        <v>405.71300448430492</v>
      </c>
      <c r="X266" s="7">
        <v>37.799999999999997</v>
      </c>
      <c r="Z266" s="14">
        <v>33604</v>
      </c>
      <c r="AA266" s="76">
        <v>36.5</v>
      </c>
      <c r="AB266" s="14">
        <v>33604</v>
      </c>
      <c r="AC266" s="76">
        <f t="shared" si="29"/>
        <v>51.526459365162466</v>
      </c>
      <c r="AD266" s="76">
        <v>46.8</v>
      </c>
    </row>
    <row r="267" spans="1:30" x14ac:dyDescent="0.15">
      <c r="A267" s="4">
        <v>1992</v>
      </c>
      <c r="B267" s="2">
        <v>2</v>
      </c>
      <c r="C267" s="103">
        <v>111.4</v>
      </c>
      <c r="E267" s="129">
        <v>105.2</v>
      </c>
      <c r="F267" s="8">
        <v>1061.3</v>
      </c>
      <c r="I267" s="7">
        <v>35.9</v>
      </c>
      <c r="K267" s="6">
        <v>29.6</v>
      </c>
      <c r="N267" s="14">
        <v>33635</v>
      </c>
      <c r="O267" s="120">
        <f t="shared" si="25"/>
        <v>1010.1140684410648</v>
      </c>
      <c r="P267" s="121">
        <f t="shared" si="21"/>
        <v>28.13688212927757</v>
      </c>
      <c r="Q267" s="14">
        <v>33635</v>
      </c>
      <c r="R267" s="150">
        <f t="shared" si="26"/>
        <v>6.91781854250873</v>
      </c>
      <c r="S267" s="88">
        <f t="shared" si="27"/>
        <v>28.13688212927757</v>
      </c>
      <c r="T267" s="89">
        <f t="shared" si="24"/>
        <v>24.211133749566265</v>
      </c>
      <c r="U267" s="88">
        <f t="shared" si="23"/>
        <v>20.166057340840077</v>
      </c>
      <c r="V267" s="6">
        <v>451.28</v>
      </c>
      <c r="W267" s="12">
        <f t="shared" si="28"/>
        <v>405.09874326750446</v>
      </c>
      <c r="X267" s="7">
        <v>36.5</v>
      </c>
      <c r="Z267" s="14">
        <v>33635</v>
      </c>
      <c r="AA267" s="76">
        <v>35.9</v>
      </c>
      <c r="AB267" s="14">
        <v>33635</v>
      </c>
      <c r="AC267" s="76">
        <f t="shared" si="29"/>
        <v>50.089814353318978</v>
      </c>
      <c r="AD267" s="76">
        <v>46.8</v>
      </c>
    </row>
    <row r="268" spans="1:30" x14ac:dyDescent="0.15">
      <c r="A268" s="4">
        <v>1992</v>
      </c>
      <c r="B268" s="2">
        <v>3</v>
      </c>
      <c r="C268" s="103">
        <v>111.3</v>
      </c>
      <c r="E268" s="129">
        <v>105.1</v>
      </c>
      <c r="F268" s="8">
        <v>958.3</v>
      </c>
      <c r="I268" s="7">
        <v>32.299999999999997</v>
      </c>
      <c r="K268" s="6">
        <v>29.69</v>
      </c>
      <c r="N268" s="14">
        <v>33664</v>
      </c>
      <c r="O268" s="120">
        <f t="shared" si="25"/>
        <v>912.45195052331121</v>
      </c>
      <c r="P268" s="121">
        <f t="shared" si="21"/>
        <v>28.249286393910566</v>
      </c>
      <c r="Q268" s="14">
        <v>33664</v>
      </c>
      <c r="R268" s="150">
        <f t="shared" si="26"/>
        <v>6.8161354271094652</v>
      </c>
      <c r="S268" s="88">
        <f t="shared" si="27"/>
        <v>28.249286393910566</v>
      </c>
      <c r="T268" s="89">
        <f t="shared" si="24"/>
        <v>24.376892730556161</v>
      </c>
      <c r="U268" s="88">
        <f t="shared" si="23"/>
        <v>20.267686296962726</v>
      </c>
      <c r="V268" s="6">
        <v>450.68</v>
      </c>
      <c r="W268" s="12">
        <f t="shared" si="28"/>
        <v>404.56014362657095</v>
      </c>
      <c r="X268" s="7">
        <v>35.9</v>
      </c>
      <c r="Z268" s="14">
        <v>33664</v>
      </c>
      <c r="AA268" s="76">
        <v>32.299999999999997</v>
      </c>
      <c r="AB268" s="14">
        <v>33664</v>
      </c>
      <c r="AC268" s="76">
        <f t="shared" si="29"/>
        <v>45.020035200566994</v>
      </c>
      <c r="AD268" s="76">
        <v>46.8</v>
      </c>
    </row>
    <row r="269" spans="1:30" x14ac:dyDescent="0.15">
      <c r="A269" s="4">
        <v>1992</v>
      </c>
      <c r="B269" s="2">
        <v>4</v>
      </c>
      <c r="C269" s="103">
        <v>111.1</v>
      </c>
      <c r="E269" s="129">
        <v>104.9</v>
      </c>
      <c r="F269" s="8">
        <v>888.04</v>
      </c>
      <c r="I269" s="7">
        <v>30</v>
      </c>
      <c r="K269" s="6">
        <v>29.65</v>
      </c>
      <c r="N269" s="14">
        <v>33695</v>
      </c>
      <c r="O269" s="120">
        <f t="shared" si="25"/>
        <v>847.95042897998098</v>
      </c>
      <c r="P269" s="121">
        <f t="shared" si="21"/>
        <v>28.265014299332698</v>
      </c>
      <c r="Q269" s="14">
        <v>33695</v>
      </c>
      <c r="R269" s="150">
        <f t="shared" si="26"/>
        <v>6.7428221776917301</v>
      </c>
      <c r="S269" s="88">
        <f t="shared" si="27"/>
        <v>28.265014299332698</v>
      </c>
      <c r="T269" s="89">
        <f t="shared" si="24"/>
        <v>24.542146262686014</v>
      </c>
      <c r="U269" s="88">
        <f t="shared" si="23"/>
        <v>20.36956619509635</v>
      </c>
      <c r="V269" s="6">
        <v>450.6</v>
      </c>
      <c r="W269" s="12">
        <f t="shared" si="28"/>
        <v>404.85175202156336</v>
      </c>
      <c r="X269" s="7">
        <v>32.299999999999997</v>
      </c>
      <c r="Z269" s="14">
        <v>33695</v>
      </c>
      <c r="AA269" s="76">
        <v>30</v>
      </c>
      <c r="AB269" s="14">
        <v>33695</v>
      </c>
      <c r="AC269" s="76">
        <f t="shared" si="29"/>
        <v>41.628300812027682</v>
      </c>
      <c r="AD269" s="76">
        <v>46.8</v>
      </c>
    </row>
    <row r="270" spans="1:30" x14ac:dyDescent="0.15">
      <c r="A270" s="4">
        <v>1992</v>
      </c>
      <c r="B270" s="2">
        <v>5</v>
      </c>
      <c r="C270" s="103">
        <v>111</v>
      </c>
      <c r="E270" s="129">
        <v>104.8</v>
      </c>
      <c r="F270" s="8">
        <v>942.07</v>
      </c>
      <c r="I270" s="7">
        <v>32.1</v>
      </c>
      <c r="K270" s="6">
        <v>29.33</v>
      </c>
      <c r="N270" s="14">
        <v>33725</v>
      </c>
      <c r="O270" s="120">
        <f t="shared" si="25"/>
        <v>898.37118320610682</v>
      </c>
      <c r="P270" s="121">
        <f t="shared" ref="P270:P333" si="30">K270/E270*100</f>
        <v>27.986641221374043</v>
      </c>
      <c r="Q270" s="14">
        <v>33725</v>
      </c>
      <c r="R270" s="150">
        <f t="shared" si="26"/>
        <v>6.8005833272264793</v>
      </c>
      <c r="S270" s="88">
        <f t="shared" si="27"/>
        <v>27.986641221374043</v>
      </c>
      <c r="T270" s="89">
        <f t="shared" si="24"/>
        <v>24.702128034443504</v>
      </c>
      <c r="U270" s="88">
        <f t="shared" si="23"/>
        <v>20.468886350097929</v>
      </c>
      <c r="V270" s="6">
        <v>450.75</v>
      </c>
      <c r="W270" s="12">
        <f t="shared" si="28"/>
        <v>405.71557155715573</v>
      </c>
      <c r="X270" s="7">
        <v>30</v>
      </c>
      <c r="Z270" s="14">
        <v>33725</v>
      </c>
      <c r="AA270" s="76">
        <v>32.1</v>
      </c>
      <c r="AB270" s="14">
        <v>33725</v>
      </c>
      <c r="AC270" s="76">
        <f t="shared" si="29"/>
        <v>43.889597501322235</v>
      </c>
      <c r="AD270" s="76">
        <v>46.8</v>
      </c>
    </row>
    <row r="271" spans="1:30" x14ac:dyDescent="0.15">
      <c r="A271" s="4">
        <v>1992</v>
      </c>
      <c r="B271" s="2">
        <v>6</v>
      </c>
      <c r="C271" s="103">
        <v>111</v>
      </c>
      <c r="E271" s="129">
        <v>104.8</v>
      </c>
      <c r="F271" s="8">
        <v>853.82</v>
      </c>
      <c r="I271" s="7">
        <v>37</v>
      </c>
      <c r="K271" s="6">
        <v>23.07</v>
      </c>
      <c r="N271" s="14">
        <v>33756</v>
      </c>
      <c r="O271" s="120">
        <f t="shared" si="25"/>
        <v>814.49427480916029</v>
      </c>
      <c r="P271" s="121">
        <f t="shared" si="30"/>
        <v>22.013358778625953</v>
      </c>
      <c r="Q271" s="14">
        <v>33756</v>
      </c>
      <c r="R271" s="150">
        <f t="shared" si="26"/>
        <v>6.7025673989310359</v>
      </c>
      <c r="S271" s="88">
        <f t="shared" si="27"/>
        <v>22.013358778625953</v>
      </c>
      <c r="T271" s="89">
        <f t="shared" si="24"/>
        <v>24.781138559541812</v>
      </c>
      <c r="U271" s="88">
        <f t="shared" si="23"/>
        <v>20.530928128888636</v>
      </c>
      <c r="V271" s="6">
        <v>450.87</v>
      </c>
      <c r="W271" s="12">
        <f t="shared" si="28"/>
        <v>406.18918918918922</v>
      </c>
      <c r="X271" s="7">
        <v>32.1</v>
      </c>
      <c r="Z271" s="14">
        <v>33756</v>
      </c>
      <c r="AA271" s="76">
        <v>37</v>
      </c>
      <c r="AB271" s="14">
        <v>33756</v>
      </c>
      <c r="AC271" s="76">
        <f t="shared" si="29"/>
        <v>39.67157596071376</v>
      </c>
      <c r="AD271" s="76">
        <v>46.8</v>
      </c>
    </row>
    <row r="272" spans="1:30" x14ac:dyDescent="0.15">
      <c r="A272" s="4">
        <v>1992</v>
      </c>
      <c r="B272" s="2">
        <v>7</v>
      </c>
      <c r="C272" s="103">
        <v>111.1</v>
      </c>
      <c r="E272" s="129">
        <v>104.9</v>
      </c>
      <c r="F272" s="8">
        <v>793.8</v>
      </c>
      <c r="I272" s="7">
        <v>34.799999999999997</v>
      </c>
      <c r="K272" s="6">
        <v>22.81</v>
      </c>
      <c r="N272" s="14">
        <v>33786</v>
      </c>
      <c r="O272" s="120">
        <f t="shared" si="25"/>
        <v>756.70924690181107</v>
      </c>
      <c r="P272" s="121">
        <f t="shared" si="30"/>
        <v>21.744518589132504</v>
      </c>
      <c r="Q272" s="14">
        <v>33786</v>
      </c>
      <c r="R272" s="150">
        <f t="shared" si="26"/>
        <v>6.628979093662565</v>
      </c>
      <c r="S272" s="88">
        <f t="shared" si="27"/>
        <v>21.744518589132504</v>
      </c>
      <c r="T272" s="89">
        <f t="shared" si="24"/>
        <v>24.857786047838378</v>
      </c>
      <c r="U272" s="88">
        <f t="shared" si="23"/>
        <v>20.590947531254685</v>
      </c>
      <c r="V272" s="6">
        <v>467.38</v>
      </c>
      <c r="W272" s="12">
        <f t="shared" si="28"/>
        <v>421.06306306306305</v>
      </c>
      <c r="X272" s="7">
        <v>37</v>
      </c>
      <c r="Z272" s="14">
        <v>33786</v>
      </c>
      <c r="AA272" s="76">
        <v>34.799999999999997</v>
      </c>
      <c r="AB272" s="14">
        <v>33786</v>
      </c>
      <c r="AC272" s="76">
        <f t="shared" si="29"/>
        <v>36.74960784360281</v>
      </c>
      <c r="AD272" s="76">
        <v>46.8</v>
      </c>
    </row>
    <row r="273" spans="1:30" x14ac:dyDescent="0.15">
      <c r="A273" s="4">
        <v>1992</v>
      </c>
      <c r="B273" s="2">
        <v>8</v>
      </c>
      <c r="C273" s="103">
        <v>111</v>
      </c>
      <c r="E273" s="129">
        <v>104.8</v>
      </c>
      <c r="F273" s="8">
        <v>875.7</v>
      </c>
      <c r="I273" s="7">
        <v>38.5</v>
      </c>
      <c r="K273" s="6">
        <v>22.77</v>
      </c>
      <c r="N273" s="14">
        <v>33817</v>
      </c>
      <c r="O273" s="120">
        <f t="shared" si="25"/>
        <v>836.49332061068696</v>
      </c>
      <c r="P273" s="121">
        <f t="shared" si="30"/>
        <v>21.727099236641219</v>
      </c>
      <c r="Q273" s="14">
        <v>33817</v>
      </c>
      <c r="R273" s="150">
        <f t="shared" si="26"/>
        <v>6.7292185354705367</v>
      </c>
      <c r="S273" s="88">
        <f t="shared" si="27"/>
        <v>21.727099236641219</v>
      </c>
      <c r="T273" s="89">
        <f t="shared" si="24"/>
        <v>24.936734433808542</v>
      </c>
      <c r="U273" s="88">
        <f t="shared" si="23"/>
        <v>20.653491485835517</v>
      </c>
      <c r="V273" s="6">
        <v>465.77</v>
      </c>
      <c r="W273" s="12">
        <f t="shared" si="28"/>
        <v>419.23492349234925</v>
      </c>
      <c r="X273" s="7">
        <v>34.799999999999997</v>
      </c>
      <c r="Z273" s="14">
        <v>33817</v>
      </c>
      <c r="AA273" s="76">
        <v>38.5</v>
      </c>
      <c r="AB273" s="14">
        <v>33817</v>
      </c>
      <c r="AC273" s="76">
        <f t="shared" si="29"/>
        <v>40.501303190521902</v>
      </c>
      <c r="AD273" s="76">
        <v>46.8</v>
      </c>
    </row>
    <row r="274" spans="1:30" x14ac:dyDescent="0.15">
      <c r="A274" s="4">
        <v>1992</v>
      </c>
      <c r="B274" s="2">
        <v>9</v>
      </c>
      <c r="C274" s="103">
        <v>111</v>
      </c>
      <c r="E274" s="129">
        <v>104.8</v>
      </c>
      <c r="F274" s="8">
        <v>837.13</v>
      </c>
      <c r="I274" s="7">
        <v>36.1</v>
      </c>
      <c r="K274" s="6">
        <v>23.2</v>
      </c>
      <c r="N274" s="14">
        <v>33848</v>
      </c>
      <c r="O274" s="120">
        <f t="shared" si="25"/>
        <v>799.16030534351148</v>
      </c>
      <c r="P274" s="121">
        <f t="shared" si="30"/>
        <v>22.137404580152673</v>
      </c>
      <c r="Q274" s="14">
        <v>33848</v>
      </c>
      <c r="R274" s="150">
        <f t="shared" si="26"/>
        <v>6.6835615581122489</v>
      </c>
      <c r="S274" s="88">
        <f t="shared" si="27"/>
        <v>22.137404580152673</v>
      </c>
      <c r="T274" s="89">
        <f t="shared" si="24"/>
        <v>25.019278664592115</v>
      </c>
      <c r="U274" s="88">
        <f t="shared" si="23"/>
        <v>20.719877165714685</v>
      </c>
      <c r="V274" s="6">
        <v>465.81</v>
      </c>
      <c r="W274" s="12">
        <f t="shared" si="28"/>
        <v>419.6486486486487</v>
      </c>
      <c r="X274" s="7">
        <v>38.5</v>
      </c>
      <c r="Z274" s="14">
        <v>33848</v>
      </c>
      <c r="AA274" s="76">
        <v>36.1</v>
      </c>
      <c r="AB274" s="14">
        <v>33848</v>
      </c>
      <c r="AC274" s="76">
        <f t="shared" si="29"/>
        <v>38.569741458983515</v>
      </c>
      <c r="AD274" s="76">
        <v>46.8</v>
      </c>
    </row>
    <row r="275" spans="1:30" x14ac:dyDescent="0.15">
      <c r="A275" s="4">
        <v>1992</v>
      </c>
      <c r="B275" s="2">
        <v>10</v>
      </c>
      <c r="C275" s="103">
        <v>110.4</v>
      </c>
      <c r="E275" s="129">
        <v>104.2</v>
      </c>
      <c r="F275" s="8">
        <v>815.66</v>
      </c>
      <c r="I275" s="7">
        <v>35.299999999999997</v>
      </c>
      <c r="K275" s="6">
        <v>23.08</v>
      </c>
      <c r="N275" s="14">
        <v>33878</v>
      </c>
      <c r="O275" s="120">
        <f t="shared" si="25"/>
        <v>781.88483685220717</v>
      </c>
      <c r="P275" s="121">
        <f t="shared" si="30"/>
        <v>22.149712092130518</v>
      </c>
      <c r="Q275" s="14">
        <v>33878</v>
      </c>
      <c r="R275" s="150">
        <f t="shared" si="26"/>
        <v>6.6617074622479748</v>
      </c>
      <c r="S275" s="88">
        <f t="shared" si="27"/>
        <v>22.149712092130518</v>
      </c>
      <c r="T275" s="89">
        <f t="shared" si="24"/>
        <v>25.10142161563839</v>
      </c>
      <c r="U275" s="88">
        <f t="shared" si="23"/>
        <v>20.787328884656116</v>
      </c>
      <c r="V275" s="6">
        <v>468.35</v>
      </c>
      <c r="W275" s="12">
        <f t="shared" si="28"/>
        <v>421.93693693693695</v>
      </c>
      <c r="X275" s="7">
        <v>36.1</v>
      </c>
      <c r="Z275" s="14">
        <v>33878</v>
      </c>
      <c r="AA275" s="76">
        <v>35.299999999999997</v>
      </c>
      <c r="AB275" s="14">
        <v>33878</v>
      </c>
      <c r="AC275" s="76">
        <f t="shared" si="29"/>
        <v>37.613530876944218</v>
      </c>
      <c r="AD275" s="76">
        <v>46.8</v>
      </c>
    </row>
    <row r="276" spans="1:30" x14ac:dyDescent="0.15">
      <c r="A276" s="4">
        <v>1992</v>
      </c>
      <c r="B276" s="2">
        <v>11</v>
      </c>
      <c r="C276" s="103">
        <v>110.3</v>
      </c>
      <c r="E276" s="129">
        <v>104.1</v>
      </c>
      <c r="F276" s="8">
        <v>835.29</v>
      </c>
      <c r="I276" s="7">
        <v>36.299999999999997</v>
      </c>
      <c r="K276" s="6">
        <v>23.01</v>
      </c>
      <c r="N276" s="14">
        <v>33909</v>
      </c>
      <c r="O276" s="120">
        <f t="shared" si="25"/>
        <v>802.36599423631117</v>
      </c>
      <c r="P276" s="121">
        <f t="shared" si="30"/>
        <v>22.103746397694525</v>
      </c>
      <c r="Q276" s="14">
        <v>33909</v>
      </c>
      <c r="R276" s="150">
        <f t="shared" si="26"/>
        <v>6.6875648556852481</v>
      </c>
      <c r="S276" s="88">
        <f t="shared" si="27"/>
        <v>22.103746397694525</v>
      </c>
      <c r="T276" s="89">
        <f t="shared" si="24"/>
        <v>25.182146156056589</v>
      </c>
      <c r="U276" s="88">
        <f t="shared" si="23"/>
        <v>20.854502322883771</v>
      </c>
      <c r="V276" s="6">
        <v>468.26</v>
      </c>
      <c r="W276" s="12">
        <f t="shared" si="28"/>
        <v>424.14855072463763</v>
      </c>
      <c r="X276" s="7">
        <v>35.299999999999997</v>
      </c>
      <c r="Z276" s="14">
        <v>33909</v>
      </c>
      <c r="AA276" s="76">
        <v>36.299999999999997</v>
      </c>
      <c r="AB276" s="14">
        <v>33909</v>
      </c>
      <c r="AC276" s="76">
        <f t="shared" si="29"/>
        <v>38.474473368557454</v>
      </c>
      <c r="AD276" s="76">
        <v>46.8</v>
      </c>
    </row>
    <row r="277" spans="1:30" x14ac:dyDescent="0.15">
      <c r="A277" s="4">
        <v>1992</v>
      </c>
      <c r="B277" s="2">
        <v>12</v>
      </c>
      <c r="C277" s="103">
        <v>110.3</v>
      </c>
      <c r="E277" s="129">
        <v>104.1</v>
      </c>
      <c r="F277" s="8">
        <v>831.06</v>
      </c>
      <c r="I277" s="7">
        <v>36.700000000000003</v>
      </c>
      <c r="K277" s="6">
        <v>22.65</v>
      </c>
      <c r="N277" s="14">
        <v>33939</v>
      </c>
      <c r="O277" s="120">
        <f t="shared" si="25"/>
        <v>798.51585014409227</v>
      </c>
      <c r="P277" s="121">
        <f t="shared" si="30"/>
        <v>21.75792507204611</v>
      </c>
      <c r="Q277" s="14">
        <v>33939</v>
      </c>
      <c r="R277" s="150">
        <f t="shared" si="26"/>
        <v>6.6827548173567362</v>
      </c>
      <c r="S277" s="88">
        <f t="shared" si="27"/>
        <v>21.75792507204611</v>
      </c>
      <c r="T277" s="89">
        <f t="shared" si="24"/>
        <v>25.241970535726182</v>
      </c>
      <c r="U277" s="88">
        <f t="shared" si="23"/>
        <v>20.920927287860462</v>
      </c>
      <c r="V277" s="6">
        <v>468.14</v>
      </c>
      <c r="W277" s="12">
        <f t="shared" si="28"/>
        <v>424.42429737080687</v>
      </c>
      <c r="X277" s="7">
        <v>36.299999999999997</v>
      </c>
      <c r="Z277" s="14">
        <v>33939</v>
      </c>
      <c r="AA277" s="76">
        <v>36.700000000000003</v>
      </c>
      <c r="AB277" s="14">
        <v>33939</v>
      </c>
      <c r="AC277" s="76">
        <f t="shared" si="29"/>
        <v>38.168281890996177</v>
      </c>
      <c r="AD277" s="76">
        <v>46.8</v>
      </c>
    </row>
    <row r="278" spans="1:30" x14ac:dyDescent="0.15">
      <c r="A278" s="4">
        <v>1993</v>
      </c>
      <c r="B278" s="2">
        <v>1</v>
      </c>
      <c r="C278" s="103">
        <v>110.2</v>
      </c>
      <c r="E278" s="129">
        <v>104</v>
      </c>
      <c r="F278" s="8">
        <v>817.04</v>
      </c>
      <c r="I278" s="7">
        <v>36.1</v>
      </c>
      <c r="K278" s="6">
        <v>22.62</v>
      </c>
      <c r="N278" s="14">
        <v>33970</v>
      </c>
      <c r="O278" s="120">
        <f t="shared" si="25"/>
        <v>785.17500000000007</v>
      </c>
      <c r="P278" s="121">
        <f t="shared" si="30"/>
        <v>21.75</v>
      </c>
      <c r="Q278" s="14">
        <v>33970</v>
      </c>
      <c r="R278" s="150">
        <f t="shared" si="26"/>
        <v>6.6659066228735284</v>
      </c>
      <c r="S278" s="88">
        <f t="shared" si="27"/>
        <v>21.75</v>
      </c>
      <c r="T278" s="89">
        <f t="shared" si="24"/>
        <v>25.29842188352368</v>
      </c>
      <c r="U278" s="88">
        <f t="shared" si="23"/>
        <v>20.986332743764798</v>
      </c>
      <c r="V278" s="6">
        <v>467.73</v>
      </c>
      <c r="W278" s="12">
        <f t="shared" si="28"/>
        <v>424.05258386219407</v>
      </c>
      <c r="X278" s="7">
        <v>36.700000000000003</v>
      </c>
      <c r="Z278" s="14">
        <v>33970</v>
      </c>
      <c r="AA278" s="76">
        <v>36.1</v>
      </c>
      <c r="AB278" s="14">
        <v>33970</v>
      </c>
      <c r="AC278" s="76">
        <f t="shared" si="29"/>
        <v>37.413635320982017</v>
      </c>
      <c r="AD278" s="76">
        <v>46.8</v>
      </c>
    </row>
    <row r="279" spans="1:30" x14ac:dyDescent="0.15">
      <c r="A279" s="4">
        <v>1993</v>
      </c>
      <c r="B279" s="2">
        <v>2</v>
      </c>
      <c r="C279" s="103">
        <v>110.1</v>
      </c>
      <c r="E279" s="129">
        <v>103.9</v>
      </c>
      <c r="F279" s="8">
        <v>810.44</v>
      </c>
      <c r="I279" s="7">
        <v>36.299999999999997</v>
      </c>
      <c r="K279" s="6">
        <v>22.32</v>
      </c>
      <c r="N279" s="14">
        <v>34001</v>
      </c>
      <c r="O279" s="120">
        <f t="shared" si="25"/>
        <v>779.80365736284887</v>
      </c>
      <c r="P279" s="121">
        <f t="shared" si="30"/>
        <v>21.482194417709337</v>
      </c>
      <c r="Q279" s="14">
        <v>34001</v>
      </c>
      <c r="R279" s="150">
        <f t="shared" si="26"/>
        <v>6.6590421666668247</v>
      </c>
      <c r="S279" s="88">
        <f t="shared" si="27"/>
        <v>21.482194417709337</v>
      </c>
      <c r="T279" s="89">
        <f t="shared" si="24"/>
        <v>25.343876111961134</v>
      </c>
      <c r="U279" s="88">
        <f t="shared" si="23"/>
        <v>21.05025387063883</v>
      </c>
      <c r="V279" s="6">
        <v>467.66</v>
      </c>
      <c r="W279" s="12">
        <f t="shared" si="28"/>
        <v>424.37386569872962</v>
      </c>
      <c r="X279" s="7">
        <v>36.1</v>
      </c>
      <c r="Z279" s="14">
        <v>34001</v>
      </c>
      <c r="AA279" s="76">
        <v>36.299999999999997</v>
      </c>
      <c r="AB279" s="14">
        <v>34001</v>
      </c>
      <c r="AC279" s="76">
        <f t="shared" si="29"/>
        <v>37.044857613357777</v>
      </c>
      <c r="AD279" s="76">
        <v>46.8</v>
      </c>
    </row>
    <row r="280" spans="1:30" x14ac:dyDescent="0.15">
      <c r="A280" s="4">
        <v>1993</v>
      </c>
      <c r="B280" s="2">
        <v>3</v>
      </c>
      <c r="C280" s="103">
        <v>109.9</v>
      </c>
      <c r="E280" s="129">
        <v>103.7</v>
      </c>
      <c r="F280" s="8">
        <v>900.13</v>
      </c>
      <c r="I280" s="7">
        <v>42.4</v>
      </c>
      <c r="K280" s="6">
        <v>21.21</v>
      </c>
      <c r="N280" s="14">
        <v>34029</v>
      </c>
      <c r="O280" s="120">
        <f t="shared" si="25"/>
        <v>867.21697203471547</v>
      </c>
      <c r="P280" s="121">
        <f t="shared" si="30"/>
        <v>20.453230472516875</v>
      </c>
      <c r="Q280" s="14">
        <v>34029</v>
      </c>
      <c r="R280" s="150">
        <f t="shared" si="26"/>
        <v>6.7652892015671124</v>
      </c>
      <c r="S280" s="88">
        <f t="shared" si="27"/>
        <v>20.453230472516875</v>
      </c>
      <c r="T280" s="89">
        <f t="shared" si="24"/>
        <v>25.363617041443788</v>
      </c>
      <c r="U280" s="88">
        <f t="shared" si="23"/>
        <v>21.105496979154566</v>
      </c>
      <c r="V280" s="6">
        <v>467.29</v>
      </c>
      <c r="W280" s="12">
        <f t="shared" si="28"/>
        <v>424.4232515894642</v>
      </c>
      <c r="X280" s="7">
        <v>36.299999999999997</v>
      </c>
      <c r="Z280" s="14">
        <v>34029</v>
      </c>
      <c r="AA280" s="76">
        <v>42.4</v>
      </c>
      <c r="AB280" s="14">
        <v>34029</v>
      </c>
      <c r="AC280" s="76">
        <f t="shared" si="29"/>
        <v>41.089625744953864</v>
      </c>
      <c r="AD280" s="76">
        <v>46.8</v>
      </c>
    </row>
    <row r="281" spans="1:30" x14ac:dyDescent="0.15">
      <c r="A281" s="4">
        <v>1993</v>
      </c>
      <c r="B281" s="2">
        <v>4</v>
      </c>
      <c r="C281" s="103">
        <v>109.7</v>
      </c>
      <c r="E281" s="129">
        <v>103.6</v>
      </c>
      <c r="F281" s="8">
        <v>1018.18</v>
      </c>
      <c r="I281" s="7">
        <v>48.4</v>
      </c>
      <c r="K281" s="6">
        <v>21.03</v>
      </c>
      <c r="N281" s="14">
        <v>34060</v>
      </c>
      <c r="O281" s="120">
        <f t="shared" si="25"/>
        <v>982.48262548262551</v>
      </c>
      <c r="P281" s="121">
        <f t="shared" si="30"/>
        <v>20.299227799227801</v>
      </c>
      <c r="Q281" s="14">
        <v>34060</v>
      </c>
      <c r="R281" s="150">
        <f t="shared" si="26"/>
        <v>6.8900826595999032</v>
      </c>
      <c r="S281" s="88">
        <f t="shared" si="27"/>
        <v>20.299227799227801</v>
      </c>
      <c r="T281" s="89">
        <f t="shared" si="24"/>
        <v>25.38114542555633</v>
      </c>
      <c r="U281" s="88">
        <f t="shared" si="23"/>
        <v>21.158623455540535</v>
      </c>
      <c r="V281" s="6">
        <v>465.38</v>
      </c>
      <c r="W281" s="12">
        <f t="shared" si="28"/>
        <v>423.45768880800722</v>
      </c>
      <c r="X281" s="7">
        <v>42.4</v>
      </c>
      <c r="Z281" s="14">
        <v>34060</v>
      </c>
      <c r="AA281" s="76">
        <v>48.4</v>
      </c>
      <c r="AB281" s="14">
        <v>34060</v>
      </c>
      <c r="AC281" s="76">
        <f t="shared" si="29"/>
        <v>46.434146698960014</v>
      </c>
      <c r="AD281" s="76">
        <v>46.8</v>
      </c>
    </row>
    <row r="282" spans="1:30" x14ac:dyDescent="0.15">
      <c r="A282" s="4">
        <v>1993</v>
      </c>
      <c r="B282" s="2">
        <v>5</v>
      </c>
      <c r="C282" s="103">
        <v>109.5</v>
      </c>
      <c r="E282" s="129">
        <v>103.4</v>
      </c>
      <c r="F282" s="8">
        <v>1067.21</v>
      </c>
      <c r="I282" s="7">
        <v>52.7</v>
      </c>
      <c r="K282" s="6">
        <v>20.260000000000002</v>
      </c>
      <c r="N282" s="14">
        <v>34090</v>
      </c>
      <c r="O282" s="120">
        <f t="shared" si="25"/>
        <v>1032.5938104448744</v>
      </c>
      <c r="P282" s="121">
        <f t="shared" si="30"/>
        <v>19.593810444874276</v>
      </c>
      <c r="Q282" s="14">
        <v>34090</v>
      </c>
      <c r="R282" s="150">
        <f t="shared" si="26"/>
        <v>6.9398291782816166</v>
      </c>
      <c r="S282" s="88">
        <f t="shared" si="27"/>
        <v>19.593810444874276</v>
      </c>
      <c r="T282" s="89">
        <f t="shared" si="24"/>
        <v>25.382799781996336</v>
      </c>
      <c r="U282" s="88">
        <f t="shared" si="23"/>
        <v>21.206833007081755</v>
      </c>
      <c r="V282" s="6">
        <v>466.21</v>
      </c>
      <c r="W282" s="12">
        <f t="shared" si="28"/>
        <v>424.98632634457607</v>
      </c>
      <c r="X282" s="7">
        <v>48.4</v>
      </c>
      <c r="Z282" s="14">
        <v>34090</v>
      </c>
      <c r="AA282" s="76">
        <v>52.7</v>
      </c>
      <c r="AB282" s="14">
        <v>34090</v>
      </c>
      <c r="AC282" s="76">
        <f t="shared" si="29"/>
        <v>48.691561351949758</v>
      </c>
      <c r="AD282" s="76">
        <v>46.8</v>
      </c>
    </row>
    <row r="283" spans="1:30" x14ac:dyDescent="0.15">
      <c r="A283" s="4">
        <v>1993</v>
      </c>
      <c r="B283" s="2">
        <v>6</v>
      </c>
      <c r="C283" s="103">
        <v>109.3</v>
      </c>
      <c r="E283" s="129">
        <v>103.2</v>
      </c>
      <c r="F283" s="8">
        <v>1012.83</v>
      </c>
      <c r="I283" s="7">
        <v>73.8</v>
      </c>
      <c r="K283" s="6">
        <v>13.73</v>
      </c>
      <c r="N283" s="14">
        <v>34121</v>
      </c>
      <c r="O283" s="120">
        <f t="shared" si="25"/>
        <v>981.85465116279056</v>
      </c>
      <c r="P283" s="121">
        <f t="shared" si="30"/>
        <v>13.304263565891471</v>
      </c>
      <c r="Q283" s="14">
        <v>34121</v>
      </c>
      <c r="R283" s="150">
        <f t="shared" si="26"/>
        <v>6.8894432843269353</v>
      </c>
      <c r="S283" s="88">
        <f t="shared" si="27"/>
        <v>13.304263565891471</v>
      </c>
      <c r="T283" s="89">
        <f t="shared" si="24"/>
        <v>25.227639818325553</v>
      </c>
      <c r="U283" s="88">
        <f t="shared" si="23"/>
        <v>21.20187756206828</v>
      </c>
      <c r="V283" s="6">
        <v>466.14</v>
      </c>
      <c r="W283" s="12">
        <f t="shared" si="28"/>
        <v>425.69863013698625</v>
      </c>
      <c r="X283" s="7">
        <v>52.7</v>
      </c>
      <c r="Z283" s="14">
        <v>34121</v>
      </c>
      <c r="AA283" s="76">
        <v>73.8</v>
      </c>
      <c r="AB283" s="14">
        <v>34121</v>
      </c>
      <c r="AC283" s="76">
        <f t="shared" si="29"/>
        <v>46.309797247362695</v>
      </c>
      <c r="AD283" s="76">
        <v>46.8</v>
      </c>
    </row>
    <row r="284" spans="1:30" x14ac:dyDescent="0.15">
      <c r="A284" s="4">
        <v>1993</v>
      </c>
      <c r="B284" s="2">
        <v>7</v>
      </c>
      <c r="C284" s="103">
        <v>109.3</v>
      </c>
      <c r="E284" s="129">
        <v>103.2</v>
      </c>
      <c r="F284" s="8">
        <v>1050.72</v>
      </c>
      <c r="I284" s="7">
        <v>76.400000000000006</v>
      </c>
      <c r="K284" s="6">
        <v>13.76</v>
      </c>
      <c r="N284" s="14">
        <v>34151</v>
      </c>
      <c r="O284" s="120">
        <f t="shared" si="25"/>
        <v>1018.6666666666667</v>
      </c>
      <c r="P284" s="121">
        <f t="shared" si="30"/>
        <v>13.333333333333334</v>
      </c>
      <c r="Q284" s="14">
        <v>34151</v>
      </c>
      <c r="R284" s="150">
        <f t="shared" si="26"/>
        <v>6.9262498616183015</v>
      </c>
      <c r="S284" s="88">
        <f t="shared" si="27"/>
        <v>13.333333333333334</v>
      </c>
      <c r="T284" s="89">
        <f t="shared" si="24"/>
        <v>25.074038588637368</v>
      </c>
      <c r="U284" s="88">
        <f t="shared" si="23"/>
        <v>21.198123808314527</v>
      </c>
      <c r="V284" s="6">
        <v>471.7</v>
      </c>
      <c r="W284" s="12">
        <f t="shared" si="28"/>
        <v>431.56450137236959</v>
      </c>
      <c r="X284" s="7">
        <v>73.8</v>
      </c>
      <c r="Z284" s="14">
        <v>34151</v>
      </c>
      <c r="AA284" s="76">
        <v>76.400000000000006</v>
      </c>
      <c r="AB284" s="14">
        <v>34151</v>
      </c>
      <c r="AC284" s="76">
        <f t="shared" si="29"/>
        <v>48.054567275765969</v>
      </c>
      <c r="AD284" s="76">
        <v>46.8</v>
      </c>
    </row>
    <row r="285" spans="1:30" x14ac:dyDescent="0.15">
      <c r="A285" s="4">
        <v>1993</v>
      </c>
      <c r="B285" s="2">
        <v>8</v>
      </c>
      <c r="C285" s="103">
        <v>109.1</v>
      </c>
      <c r="E285" s="129">
        <v>103</v>
      </c>
      <c r="F285" s="8">
        <v>1066.58</v>
      </c>
      <c r="I285" s="7">
        <v>77.900000000000006</v>
      </c>
      <c r="K285" s="6">
        <v>13.69</v>
      </c>
      <c r="N285" s="14">
        <v>34182</v>
      </c>
      <c r="O285" s="120">
        <f t="shared" si="25"/>
        <v>1035.3893203883495</v>
      </c>
      <c r="P285" s="121">
        <f t="shared" si="30"/>
        <v>13.291262135922329</v>
      </c>
      <c r="Q285" s="14">
        <v>34182</v>
      </c>
      <c r="R285" s="150">
        <f t="shared" si="26"/>
        <v>6.942532789935516</v>
      </c>
      <c r="S285" s="88">
        <f t="shared" si="27"/>
        <v>13.291262135922329</v>
      </c>
      <c r="T285" s="89">
        <f t="shared" si="24"/>
        <v>24.917924578122765</v>
      </c>
      <c r="U285" s="88">
        <f t="shared" si="23"/>
        <v>21.192745562916294</v>
      </c>
      <c r="V285" s="6">
        <v>471.6</v>
      </c>
      <c r="W285" s="12">
        <f t="shared" si="28"/>
        <v>431.47301006404393</v>
      </c>
      <c r="X285" s="7">
        <v>76.400000000000006</v>
      </c>
      <c r="Z285" s="14">
        <v>34182</v>
      </c>
      <c r="AA285" s="76">
        <v>77.900000000000006</v>
      </c>
      <c r="AB285" s="14">
        <v>34182</v>
      </c>
      <c r="AC285" s="76">
        <f t="shared" si="29"/>
        <v>48.85583688600051</v>
      </c>
      <c r="AD285" s="76">
        <v>46.8</v>
      </c>
    </row>
    <row r="286" spans="1:30" x14ac:dyDescent="0.15">
      <c r="A286" s="4">
        <v>1993</v>
      </c>
      <c r="B286" s="2">
        <v>9</v>
      </c>
      <c r="C286" s="103">
        <v>108.8</v>
      </c>
      <c r="E286" s="129">
        <v>102.7</v>
      </c>
      <c r="F286" s="8">
        <v>1047.9000000000001</v>
      </c>
      <c r="I286" s="7">
        <v>76.099999999999994</v>
      </c>
      <c r="K286" s="6">
        <v>13.76</v>
      </c>
      <c r="N286" s="14">
        <v>34213</v>
      </c>
      <c r="O286" s="120">
        <f t="shared" si="25"/>
        <v>1019.6066212268743</v>
      </c>
      <c r="P286" s="121">
        <f t="shared" si="30"/>
        <v>13.398247322297955</v>
      </c>
      <c r="Q286" s="14">
        <v>34213</v>
      </c>
      <c r="R286" s="150">
        <f t="shared" si="26"/>
        <v>6.9271721664264163</v>
      </c>
      <c r="S286" s="88">
        <f t="shared" si="27"/>
        <v>13.398247322297955</v>
      </c>
      <c r="T286" s="89">
        <f t="shared" si="24"/>
        <v>24.766310882935549</v>
      </c>
      <c r="U286" s="88">
        <f t="shared" si="23"/>
        <v>21.186963116257036</v>
      </c>
      <c r="V286" s="6">
        <v>470.18</v>
      </c>
      <c r="W286" s="12">
        <f t="shared" si="28"/>
        <v>430.9624197983502</v>
      </c>
      <c r="X286" s="7">
        <v>77.900000000000006</v>
      </c>
      <c r="Z286" s="14">
        <v>34213</v>
      </c>
      <c r="AA286" s="76">
        <v>76.099999999999994</v>
      </c>
      <c r="AB286" s="14">
        <v>34213</v>
      </c>
      <c r="AC286" s="76">
        <f t="shared" si="29"/>
        <v>48.12424582192795</v>
      </c>
      <c r="AD286" s="76">
        <v>46.8</v>
      </c>
    </row>
    <row r="287" spans="1:30" x14ac:dyDescent="0.15">
      <c r="A287" s="4">
        <v>1993</v>
      </c>
      <c r="B287" s="2">
        <v>10</v>
      </c>
      <c r="C287" s="103">
        <v>108.4</v>
      </c>
      <c r="E287" s="129">
        <v>102.3</v>
      </c>
      <c r="F287" s="8">
        <v>1008.08</v>
      </c>
      <c r="I287" s="7">
        <v>73.599999999999994</v>
      </c>
      <c r="K287" s="6">
        <v>13.7</v>
      </c>
      <c r="N287" s="14">
        <v>34243</v>
      </c>
      <c r="O287" s="120">
        <f t="shared" si="25"/>
        <v>985.65004887585519</v>
      </c>
      <c r="P287" s="121">
        <f t="shared" si="30"/>
        <v>13.391984359726294</v>
      </c>
      <c r="Q287" s="14">
        <v>34243</v>
      </c>
      <c r="R287" s="150">
        <f t="shared" si="26"/>
        <v>6.8933013715994198</v>
      </c>
      <c r="S287" s="88">
        <f t="shared" si="27"/>
        <v>13.391984359726294</v>
      </c>
      <c r="T287" s="89">
        <f t="shared" si="24"/>
        <v>24.613974849102437</v>
      </c>
      <c r="U287" s="88">
        <f t="shared" si="23"/>
        <v>21.181670074910862</v>
      </c>
      <c r="V287" s="6">
        <v>469.17</v>
      </c>
      <c r="W287" s="12">
        <f t="shared" si="28"/>
        <v>431.22242647058829</v>
      </c>
      <c r="X287" s="7">
        <v>76.099999999999994</v>
      </c>
      <c r="Z287" s="14">
        <v>34243</v>
      </c>
      <c r="AA287" s="76">
        <v>73.599999999999994</v>
      </c>
      <c r="AB287" s="14">
        <v>34243</v>
      </c>
      <c r="AC287" s="76">
        <f t="shared" si="29"/>
        <v>46.533160293310964</v>
      </c>
      <c r="AD287" s="76">
        <v>46.8</v>
      </c>
    </row>
    <row r="288" spans="1:30" x14ac:dyDescent="0.15">
      <c r="A288" s="4">
        <v>1993</v>
      </c>
      <c r="B288" s="2">
        <v>11</v>
      </c>
      <c r="C288" s="103">
        <v>108.2</v>
      </c>
      <c r="E288" s="129">
        <v>102.1</v>
      </c>
      <c r="F288" s="8">
        <v>847.74</v>
      </c>
      <c r="I288" s="7">
        <v>61.7</v>
      </c>
      <c r="K288" s="6">
        <v>13.73</v>
      </c>
      <c r="N288" s="14">
        <v>34274</v>
      </c>
      <c r="O288" s="120">
        <f t="shared" si="25"/>
        <v>829.71694417238018</v>
      </c>
      <c r="P288" s="121">
        <f t="shared" si="30"/>
        <v>13.447600391772774</v>
      </c>
      <c r="Q288" s="14">
        <v>34274</v>
      </c>
      <c r="R288" s="150">
        <f t="shared" si="26"/>
        <v>6.7210846115086937</v>
      </c>
      <c r="S288" s="88">
        <f t="shared" si="27"/>
        <v>13.447600391772774</v>
      </c>
      <c r="T288" s="89">
        <f t="shared" si="24"/>
        <v>24.462565749136761</v>
      </c>
      <c r="U288" s="88">
        <f t="shared" si="23"/>
        <v>21.176946190291368</v>
      </c>
      <c r="V288" s="6">
        <v>468.61</v>
      </c>
      <c r="W288" s="12">
        <f t="shared" si="28"/>
        <v>432.29704797047964</v>
      </c>
      <c r="X288" s="7">
        <v>73.599999999999994</v>
      </c>
      <c r="Z288" s="14">
        <v>34274</v>
      </c>
      <c r="AA288" s="76">
        <v>61.7</v>
      </c>
      <c r="AB288" s="14">
        <v>34274</v>
      </c>
      <c r="AC288" s="76">
        <f t="shared" si="29"/>
        <v>39.180197971734295</v>
      </c>
      <c r="AD288" s="76">
        <v>46.8</v>
      </c>
    </row>
    <row r="289" spans="1:30" x14ac:dyDescent="0.15">
      <c r="A289" s="4">
        <v>1993</v>
      </c>
      <c r="B289" s="2">
        <v>12</v>
      </c>
      <c r="C289" s="103">
        <v>108.1</v>
      </c>
      <c r="E289" s="129">
        <v>102</v>
      </c>
      <c r="F289" s="8">
        <v>884.3</v>
      </c>
      <c r="I289" s="7">
        <v>64.900000000000006</v>
      </c>
      <c r="K289" s="6">
        <v>13.62</v>
      </c>
      <c r="N289" s="14">
        <v>34304</v>
      </c>
      <c r="O289" s="120">
        <f t="shared" si="25"/>
        <v>866.60588235294119</v>
      </c>
      <c r="P289" s="121">
        <f t="shared" si="30"/>
        <v>13.352941176470587</v>
      </c>
      <c r="Q289" s="14">
        <v>34304</v>
      </c>
      <c r="R289" s="150">
        <f t="shared" si="26"/>
        <v>6.7645842971352312</v>
      </c>
      <c r="S289" s="88">
        <f t="shared" si="27"/>
        <v>13.352941176470587</v>
      </c>
      <c r="T289" s="89">
        <f t="shared" si="24"/>
        <v>24.307930462776916</v>
      </c>
      <c r="U289" s="88">
        <f t="shared" si="23"/>
        <v>21.170591337881092</v>
      </c>
      <c r="V289" s="6">
        <v>468.45</v>
      </c>
      <c r="W289" s="12">
        <f t="shared" si="28"/>
        <v>432.94824399260625</v>
      </c>
      <c r="X289" s="7">
        <v>61.7</v>
      </c>
      <c r="Z289" s="14">
        <v>34304</v>
      </c>
      <c r="AA289" s="76">
        <v>64.900000000000006</v>
      </c>
      <c r="AB289" s="14">
        <v>34304</v>
      </c>
      <c r="AC289" s="76">
        <f t="shared" si="29"/>
        <v>40.934420230496855</v>
      </c>
      <c r="AD289" s="76">
        <v>46.8</v>
      </c>
    </row>
    <row r="290" spans="1:30" x14ac:dyDescent="0.15">
      <c r="A290" s="4">
        <v>1994</v>
      </c>
      <c r="B290" s="2">
        <v>1</v>
      </c>
      <c r="C290" s="103">
        <v>108</v>
      </c>
      <c r="E290" s="129">
        <v>101.9</v>
      </c>
      <c r="F290" s="8">
        <v>1003.04</v>
      </c>
      <c r="I290" s="7">
        <v>73.900000000000006</v>
      </c>
      <c r="K290" s="6">
        <v>13.58</v>
      </c>
      <c r="N290" s="14">
        <v>34335</v>
      </c>
      <c r="O290" s="120">
        <f t="shared" si="25"/>
        <v>984.84985279685964</v>
      </c>
      <c r="P290" s="121">
        <f t="shared" si="30"/>
        <v>13.326790971540724</v>
      </c>
      <c r="Q290" s="14">
        <v>34335</v>
      </c>
      <c r="R290" s="150">
        <f t="shared" si="26"/>
        <v>6.8924891958441181</v>
      </c>
      <c r="S290" s="88">
        <f t="shared" si="27"/>
        <v>13.326790971540724</v>
      </c>
      <c r="T290" s="89">
        <f t="shared" si="24"/>
        <v>24.154631104381799</v>
      </c>
      <c r="U290" s="88">
        <f t="shared" si="23"/>
        <v>21.16507151535151</v>
      </c>
      <c r="V290" s="6">
        <v>468.06</v>
      </c>
      <c r="W290" s="12">
        <f t="shared" si="28"/>
        <v>432.98797409805741</v>
      </c>
      <c r="X290" s="7">
        <v>64.900000000000006</v>
      </c>
      <c r="Z290" s="14">
        <v>34335</v>
      </c>
      <c r="AA290" s="76">
        <v>73.900000000000006</v>
      </c>
      <c r="AB290" s="14">
        <v>34335</v>
      </c>
      <c r="AC290" s="76">
        <f t="shared" si="29"/>
        <v>46.531846210986131</v>
      </c>
      <c r="AD290" s="76">
        <v>46.8</v>
      </c>
    </row>
    <row r="291" spans="1:30" x14ac:dyDescent="0.15">
      <c r="A291" s="4">
        <v>1994</v>
      </c>
      <c r="B291" s="2">
        <v>2</v>
      </c>
      <c r="C291" s="103">
        <v>108</v>
      </c>
      <c r="E291" s="129">
        <v>101.9</v>
      </c>
      <c r="F291" s="8">
        <v>1008.71</v>
      </c>
      <c r="I291" s="7">
        <v>74.5</v>
      </c>
      <c r="K291" s="6">
        <v>13.54</v>
      </c>
      <c r="N291" s="14">
        <v>34366</v>
      </c>
      <c r="O291" s="120">
        <f t="shared" si="25"/>
        <v>989.92149165848866</v>
      </c>
      <c r="P291" s="121">
        <f t="shared" si="30"/>
        <v>13.287536800785082</v>
      </c>
      <c r="Q291" s="14">
        <v>34366</v>
      </c>
      <c r="R291" s="150">
        <f t="shared" si="26"/>
        <v>6.8976256386290551</v>
      </c>
      <c r="S291" s="88">
        <f t="shared" si="27"/>
        <v>13.287536800785082</v>
      </c>
      <c r="T291" s="89">
        <f t="shared" si="24"/>
        <v>24.000266599151143</v>
      </c>
      <c r="U291" s="88">
        <f t="shared" si="23"/>
        <v>21.156431619322014</v>
      </c>
      <c r="V291" s="6">
        <v>468.18</v>
      </c>
      <c r="W291" s="12">
        <f t="shared" si="28"/>
        <v>433.5</v>
      </c>
      <c r="X291" s="7">
        <v>73.900000000000006</v>
      </c>
      <c r="Z291" s="14">
        <v>34366</v>
      </c>
      <c r="AA291" s="76">
        <v>74.5</v>
      </c>
      <c r="AB291" s="14">
        <v>34366</v>
      </c>
      <c r="AC291" s="76">
        <f t="shared" si="29"/>
        <v>46.790569859351926</v>
      </c>
      <c r="AD291" s="76">
        <v>46.8</v>
      </c>
    </row>
    <row r="292" spans="1:30" x14ac:dyDescent="0.15">
      <c r="A292" s="4">
        <v>1994</v>
      </c>
      <c r="B292" s="2">
        <v>3</v>
      </c>
      <c r="C292" s="103">
        <v>107.7</v>
      </c>
      <c r="E292" s="129">
        <v>101.6</v>
      </c>
      <c r="F292" s="8">
        <v>989.01</v>
      </c>
      <c r="I292" s="7">
        <v>74.099999999999994</v>
      </c>
      <c r="K292" s="6">
        <v>13.34</v>
      </c>
      <c r="N292" s="14">
        <v>34394</v>
      </c>
      <c r="O292" s="120">
        <f t="shared" si="25"/>
        <v>972.92716535433067</v>
      </c>
      <c r="P292" s="121">
        <f t="shared" si="30"/>
        <v>13.12992125984252</v>
      </c>
      <c r="Q292" s="14">
        <v>34394</v>
      </c>
      <c r="R292" s="150">
        <f t="shared" si="26"/>
        <v>6.8803092236332288</v>
      </c>
      <c r="S292" s="88">
        <f t="shared" si="27"/>
        <v>13.12992125984252</v>
      </c>
      <c r="T292" s="89">
        <f t="shared" si="24"/>
        <v>23.841671835021831</v>
      </c>
      <c r="U292" s="88">
        <f t="shared" si="23"/>
        <v>21.144976758949831</v>
      </c>
      <c r="V292" s="6">
        <v>468.18</v>
      </c>
      <c r="W292" s="12">
        <f t="shared" si="28"/>
        <v>433.5</v>
      </c>
      <c r="X292" s="7">
        <v>74.5</v>
      </c>
      <c r="Z292" s="14">
        <v>34394</v>
      </c>
      <c r="AA292" s="76">
        <v>74.099999999999994</v>
      </c>
      <c r="AB292" s="14">
        <v>34394</v>
      </c>
      <c r="AC292" s="76">
        <f t="shared" si="29"/>
        <v>46.012212566870247</v>
      </c>
      <c r="AD292" s="76">
        <v>46.8</v>
      </c>
    </row>
    <row r="293" spans="1:30" x14ac:dyDescent="0.15">
      <c r="A293" s="4">
        <v>1994</v>
      </c>
      <c r="B293" s="2">
        <v>4</v>
      </c>
      <c r="C293" s="103">
        <v>107.5</v>
      </c>
      <c r="E293" s="129">
        <v>101.5</v>
      </c>
      <c r="F293" s="8">
        <v>1009.4</v>
      </c>
      <c r="I293" s="7">
        <v>75.900000000000006</v>
      </c>
      <c r="K293" s="6">
        <v>13.29</v>
      </c>
      <c r="N293" s="14">
        <v>34425</v>
      </c>
      <c r="O293" s="120">
        <f t="shared" si="25"/>
        <v>993.80394088669948</v>
      </c>
      <c r="P293" s="121">
        <f t="shared" si="30"/>
        <v>13.093596059113299</v>
      </c>
      <c r="Q293" s="14">
        <v>34425</v>
      </c>
      <c r="R293" s="150">
        <f t="shared" si="26"/>
        <v>6.9015399446329875</v>
      </c>
      <c r="S293" s="88">
        <f t="shared" si="27"/>
        <v>13.093596059113299</v>
      </c>
      <c r="T293" s="89">
        <f t="shared" si="24"/>
        <v>23.689904895955376</v>
      </c>
      <c r="U293" s="88">
        <f t="shared" si="23"/>
        <v>21.13311019770514</v>
      </c>
      <c r="V293" s="6">
        <v>466.95</v>
      </c>
      <c r="W293" s="12">
        <f t="shared" si="28"/>
        <v>433.56545961002786</v>
      </c>
      <c r="X293" s="7">
        <v>74.099999999999994</v>
      </c>
      <c r="Z293" s="14">
        <v>34425</v>
      </c>
      <c r="AA293" s="76">
        <v>75.900000000000006</v>
      </c>
      <c r="AB293" s="14">
        <v>34425</v>
      </c>
      <c r="AC293" s="76">
        <f t="shared" si="29"/>
        <v>47.025919592025666</v>
      </c>
      <c r="AD293" s="76">
        <v>46.8</v>
      </c>
    </row>
    <row r="294" spans="1:30" x14ac:dyDescent="0.15">
      <c r="A294" s="4">
        <v>1994</v>
      </c>
      <c r="B294" s="2">
        <v>5</v>
      </c>
      <c r="C294" s="103">
        <v>107.4</v>
      </c>
      <c r="E294" s="129">
        <v>101.4</v>
      </c>
      <c r="F294" s="8">
        <v>1039.8</v>
      </c>
      <c r="I294" s="7">
        <v>79.7</v>
      </c>
      <c r="K294" s="6">
        <v>13.04</v>
      </c>
      <c r="N294" s="14">
        <v>34455</v>
      </c>
      <c r="O294" s="120">
        <f t="shared" si="25"/>
        <v>1024.938856015779</v>
      </c>
      <c r="P294" s="121">
        <f t="shared" si="30"/>
        <v>12.859960552268243</v>
      </c>
      <c r="Q294" s="14">
        <v>34455</v>
      </c>
      <c r="R294" s="150">
        <f t="shared" si="26"/>
        <v>6.9323882371256849</v>
      </c>
      <c r="S294" s="88">
        <f t="shared" si="27"/>
        <v>12.859960552268243</v>
      </c>
      <c r="T294" s="89">
        <f t="shared" si="24"/>
        <v>23.533831382271387</v>
      </c>
      <c r="U294" s="88">
        <f t="shared" si="23"/>
        <v>21.120156415520587</v>
      </c>
      <c r="V294" s="6">
        <v>466.88</v>
      </c>
      <c r="W294" s="12">
        <f t="shared" si="28"/>
        <v>434.30697674418599</v>
      </c>
      <c r="X294" s="7">
        <v>75.900000000000006</v>
      </c>
      <c r="Z294" s="14">
        <v>34455</v>
      </c>
      <c r="AA294" s="76">
        <v>79.7</v>
      </c>
      <c r="AB294" s="14">
        <v>34455</v>
      </c>
      <c r="AC294" s="76">
        <f t="shared" si="29"/>
        <v>48.528942487498881</v>
      </c>
      <c r="AD294" s="76">
        <v>46.8</v>
      </c>
    </row>
    <row r="295" spans="1:30" x14ac:dyDescent="0.15">
      <c r="A295" s="4">
        <v>1994</v>
      </c>
      <c r="B295" s="2">
        <v>6</v>
      </c>
      <c r="C295" s="103">
        <v>107.4</v>
      </c>
      <c r="E295" s="129">
        <v>101.4</v>
      </c>
      <c r="F295" s="8">
        <v>1055.4100000000001</v>
      </c>
      <c r="I295" s="7">
        <v>86.9</v>
      </c>
      <c r="K295" s="6">
        <v>12.14</v>
      </c>
      <c r="N295" s="14">
        <v>34486</v>
      </c>
      <c r="O295" s="120">
        <f t="shared" si="25"/>
        <v>1040.4003944773176</v>
      </c>
      <c r="P295" s="121">
        <f t="shared" si="30"/>
        <v>11.972386587771203</v>
      </c>
      <c r="Q295" s="14">
        <v>34486</v>
      </c>
      <c r="R295" s="150">
        <f t="shared" si="26"/>
        <v>6.947360912733707</v>
      </c>
      <c r="S295" s="88">
        <f t="shared" si="27"/>
        <v>11.972386587771203</v>
      </c>
      <c r="T295" s="89">
        <f t="shared" si="24"/>
        <v>23.293918662760007</v>
      </c>
      <c r="U295" s="88">
        <f t="shared" si="23"/>
        <v>21.093686448026133</v>
      </c>
      <c r="V295" s="6">
        <v>466.7</v>
      </c>
      <c r="W295" s="12">
        <f t="shared" si="28"/>
        <v>434.54376163873371</v>
      </c>
      <c r="X295" s="7">
        <v>79.7</v>
      </c>
      <c r="Z295" s="14">
        <v>34486</v>
      </c>
      <c r="AA295" s="76">
        <v>86.9</v>
      </c>
      <c r="AB295" s="14">
        <v>34486</v>
      </c>
      <c r="AC295" s="76">
        <f t="shared" si="29"/>
        <v>49.322833969340351</v>
      </c>
      <c r="AD295" s="76">
        <v>46.8</v>
      </c>
    </row>
    <row r="296" spans="1:30" x14ac:dyDescent="0.15">
      <c r="A296" s="4">
        <v>1994</v>
      </c>
      <c r="B296" s="2">
        <v>7</v>
      </c>
      <c r="C296" s="103">
        <v>107.4</v>
      </c>
      <c r="E296" s="129">
        <v>101.4</v>
      </c>
      <c r="F296" s="8">
        <v>1036.52</v>
      </c>
      <c r="I296" s="7">
        <v>85.9</v>
      </c>
      <c r="K296" s="6">
        <v>12.06</v>
      </c>
      <c r="N296" s="14">
        <v>34516</v>
      </c>
      <c r="O296" s="120">
        <f t="shared" si="25"/>
        <v>1021.6508875739646</v>
      </c>
      <c r="P296" s="121">
        <f t="shared" si="30"/>
        <v>11.893491124260356</v>
      </c>
      <c r="Q296" s="14">
        <v>34516</v>
      </c>
      <c r="R296" s="150">
        <f t="shared" si="26"/>
        <v>6.9291751151202581</v>
      </c>
      <c r="S296" s="88">
        <f t="shared" si="27"/>
        <v>11.893491124260356</v>
      </c>
      <c r="T296" s="89">
        <f t="shared" si="24"/>
        <v>23.055986954035379</v>
      </c>
      <c r="U296" s="88">
        <f t="shared" si="23"/>
        <v>21.066786272801512</v>
      </c>
      <c r="V296" s="6">
        <v>475.93</v>
      </c>
      <c r="W296" s="12">
        <f t="shared" si="28"/>
        <v>443.13780260707631</v>
      </c>
      <c r="X296" s="7">
        <v>86.9</v>
      </c>
      <c r="Z296" s="14">
        <v>34516</v>
      </c>
      <c r="AA296" s="76">
        <v>85.9</v>
      </c>
      <c r="AB296" s="14">
        <v>34516</v>
      </c>
      <c r="AC296" s="76">
        <f t="shared" si="29"/>
        <v>48.49581110019507</v>
      </c>
      <c r="AD296" s="76">
        <v>46.8</v>
      </c>
    </row>
    <row r="297" spans="1:30" x14ac:dyDescent="0.15">
      <c r="A297" s="4">
        <v>1994</v>
      </c>
      <c r="B297" s="2">
        <v>8</v>
      </c>
      <c r="C297" s="103">
        <v>107.4</v>
      </c>
      <c r="E297" s="129">
        <v>101.4</v>
      </c>
      <c r="F297" s="8">
        <v>1003.96</v>
      </c>
      <c r="I297" s="7">
        <v>87.6</v>
      </c>
      <c r="K297" s="6">
        <v>11.46</v>
      </c>
      <c r="N297" s="14">
        <v>34547</v>
      </c>
      <c r="O297" s="120">
        <f t="shared" si="25"/>
        <v>990.03550295857985</v>
      </c>
      <c r="P297" s="121">
        <f t="shared" si="30"/>
        <v>11.301775147928995</v>
      </c>
      <c r="Q297" s="14">
        <v>34547</v>
      </c>
      <c r="R297" s="150">
        <f t="shared" si="26"/>
        <v>6.8977408040599482</v>
      </c>
      <c r="S297" s="88">
        <f t="shared" si="27"/>
        <v>11.301775147928995</v>
      </c>
      <c r="T297" s="89">
        <f t="shared" si="24"/>
        <v>22.809093462911115</v>
      </c>
      <c r="U297" s="88">
        <f t="shared" si="23"/>
        <v>21.0328202503532</v>
      </c>
      <c r="V297" s="6">
        <v>474.89</v>
      </c>
      <c r="W297" s="12">
        <f t="shared" si="28"/>
        <v>442.16945996275604</v>
      </c>
      <c r="X297" s="7">
        <v>85.9</v>
      </c>
      <c r="Z297" s="14">
        <v>34547</v>
      </c>
      <c r="AA297" s="76">
        <v>87.6</v>
      </c>
      <c r="AB297" s="14">
        <v>34547</v>
      </c>
      <c r="AC297" s="76">
        <f t="shared" si="29"/>
        <v>47.070981978365666</v>
      </c>
      <c r="AD297" s="76">
        <v>46.8</v>
      </c>
    </row>
    <row r="298" spans="1:30" x14ac:dyDescent="0.15">
      <c r="A298" s="4">
        <v>1994</v>
      </c>
      <c r="B298" s="2">
        <v>9</v>
      </c>
      <c r="C298" s="103">
        <v>107.4</v>
      </c>
      <c r="E298" s="129">
        <v>101.4</v>
      </c>
      <c r="F298" s="8">
        <v>954.41</v>
      </c>
      <c r="I298" s="7">
        <v>83.1</v>
      </c>
      <c r="K298" s="6">
        <v>11.48</v>
      </c>
      <c r="N298" s="14">
        <v>34578</v>
      </c>
      <c r="O298" s="120">
        <f t="shared" si="25"/>
        <v>940.81656804733723</v>
      </c>
      <c r="P298" s="121">
        <f t="shared" si="30"/>
        <v>11.321499013806706</v>
      </c>
      <c r="Q298" s="14">
        <v>34578</v>
      </c>
      <c r="R298" s="150">
        <f t="shared" si="26"/>
        <v>6.846748187583831</v>
      </c>
      <c r="S298" s="88">
        <f t="shared" si="27"/>
        <v>11.321499013806706</v>
      </c>
      <c r="T298" s="89">
        <f t="shared" si="24"/>
        <v>22.562466509234721</v>
      </c>
      <c r="U298" s="88">
        <f t="shared" si="23"/>
        <v>20.999133730454783</v>
      </c>
      <c r="V298" s="6">
        <v>466</v>
      </c>
      <c r="W298" s="12">
        <f t="shared" si="28"/>
        <v>433.89199255121042</v>
      </c>
      <c r="X298" s="7">
        <v>87.6</v>
      </c>
      <c r="Z298" s="14">
        <v>34578</v>
      </c>
      <c r="AA298" s="76">
        <v>83.1</v>
      </c>
      <c r="AB298" s="14">
        <v>34578</v>
      </c>
      <c r="AC298" s="76">
        <f t="shared" si="29"/>
        <v>44.802637105114606</v>
      </c>
      <c r="AD298" s="76">
        <v>46.8</v>
      </c>
    </row>
    <row r="299" spans="1:30" x14ac:dyDescent="0.15">
      <c r="A299" s="4">
        <v>1994</v>
      </c>
      <c r="B299" s="2">
        <v>10</v>
      </c>
      <c r="C299" s="103">
        <v>107</v>
      </c>
      <c r="E299" s="129">
        <v>101</v>
      </c>
      <c r="F299" s="8">
        <v>951.07</v>
      </c>
      <c r="I299" s="7">
        <v>81.7</v>
      </c>
      <c r="K299" s="6">
        <v>11.64</v>
      </c>
      <c r="N299" s="14">
        <v>34608</v>
      </c>
      <c r="O299" s="120">
        <f t="shared" si="25"/>
        <v>941.57227722772291</v>
      </c>
      <c r="P299" s="121">
        <f t="shared" si="30"/>
        <v>11.524752475247526</v>
      </c>
      <c r="Q299" s="14">
        <v>34608</v>
      </c>
      <c r="R299" s="150">
        <f t="shared" si="26"/>
        <v>6.8475511133160811</v>
      </c>
      <c r="S299" s="88">
        <f t="shared" si="27"/>
        <v>11.524752475247526</v>
      </c>
      <c r="T299" s="89">
        <f t="shared" si="24"/>
        <v>22.320119487647322</v>
      </c>
      <c r="U299" s="88">
        <f t="shared" si="23"/>
        <v>20.968182050976644</v>
      </c>
      <c r="V299" s="6">
        <v>465.26</v>
      </c>
      <c r="W299" s="12">
        <f t="shared" si="28"/>
        <v>433.20297951582864</v>
      </c>
      <c r="X299" s="7">
        <v>83.1</v>
      </c>
      <c r="Z299" s="14">
        <v>34608</v>
      </c>
      <c r="AA299" s="76">
        <v>81.7</v>
      </c>
      <c r="AB299" s="14">
        <v>34608</v>
      </c>
      <c r="AC299" s="76">
        <f t="shared" si="29"/>
        <v>44.904812202537457</v>
      </c>
      <c r="AD299" s="76">
        <v>46.8</v>
      </c>
    </row>
    <row r="300" spans="1:30" x14ac:dyDescent="0.15">
      <c r="A300" s="4">
        <v>1994</v>
      </c>
      <c r="B300" s="2">
        <v>11</v>
      </c>
      <c r="C300" s="103">
        <v>106.9</v>
      </c>
      <c r="E300" s="129">
        <v>100.9</v>
      </c>
      <c r="F300" s="8">
        <v>905.06</v>
      </c>
      <c r="I300" s="7">
        <v>78.099999999999994</v>
      </c>
      <c r="K300" s="6">
        <v>11.59</v>
      </c>
      <c r="N300" s="14">
        <v>34639</v>
      </c>
      <c r="O300" s="120">
        <f t="shared" si="25"/>
        <v>897.10505450941514</v>
      </c>
      <c r="P300" s="121">
        <f t="shared" si="30"/>
        <v>11.486620416253716</v>
      </c>
      <c r="Q300" s="14">
        <v>34639</v>
      </c>
      <c r="R300" s="150">
        <f t="shared" si="26"/>
        <v>6.7991729728258283</v>
      </c>
      <c r="S300" s="88">
        <f t="shared" si="27"/>
        <v>11.486620416253716</v>
      </c>
      <c r="T300" s="89">
        <f t="shared" si="24"/>
        <v>22.079291603979993</v>
      </c>
      <c r="U300" s="88">
        <f t="shared" si="23"/>
        <v>20.936912604340229</v>
      </c>
      <c r="V300" s="6">
        <v>464.95</v>
      </c>
      <c r="W300" s="12">
        <f t="shared" si="28"/>
        <v>434.53271028037381</v>
      </c>
      <c r="X300" s="7">
        <v>81.7</v>
      </c>
      <c r="Z300" s="14">
        <v>34639</v>
      </c>
      <c r="AA300" s="76">
        <v>78.099999999999994</v>
      </c>
      <c r="AB300" s="14">
        <v>34639</v>
      </c>
      <c r="AC300" s="76">
        <f t="shared" si="29"/>
        <v>42.848010662443372</v>
      </c>
      <c r="AD300" s="76">
        <v>46.8</v>
      </c>
    </row>
    <row r="301" spans="1:30" x14ac:dyDescent="0.15">
      <c r="A301" s="4">
        <v>1994</v>
      </c>
      <c r="B301" s="2">
        <v>12</v>
      </c>
      <c r="C301" s="103">
        <v>107</v>
      </c>
      <c r="E301" s="129">
        <v>101</v>
      </c>
      <c r="F301" s="8">
        <v>929.73</v>
      </c>
      <c r="I301" s="7">
        <v>79.5</v>
      </c>
      <c r="K301" s="6">
        <v>11.7</v>
      </c>
      <c r="N301" s="14">
        <v>34669</v>
      </c>
      <c r="O301" s="120">
        <f t="shared" si="25"/>
        <v>920.94059405940595</v>
      </c>
      <c r="P301" s="121">
        <f t="shared" si="30"/>
        <v>11.584158415841584</v>
      </c>
      <c r="Q301" s="14">
        <v>34669</v>
      </c>
      <c r="R301" s="150">
        <f t="shared" si="26"/>
        <v>6.8253955326108287</v>
      </c>
      <c r="S301" s="88">
        <f t="shared" si="27"/>
        <v>11.584158415841584</v>
      </c>
      <c r="T301" s="89">
        <f t="shared" si="24"/>
        <v>21.838641477191249</v>
      </c>
      <c r="U301" s="88">
        <f t="shared" si="23"/>
        <v>20.903750834601485</v>
      </c>
      <c r="V301" s="6">
        <v>464.05</v>
      </c>
      <c r="W301" s="12">
        <f t="shared" si="28"/>
        <v>434.09728718428437</v>
      </c>
      <c r="X301" s="7">
        <v>78.099999999999994</v>
      </c>
      <c r="Z301" s="14">
        <v>34669</v>
      </c>
      <c r="AA301" s="76">
        <v>79.5</v>
      </c>
      <c r="AB301" s="14">
        <v>34669</v>
      </c>
      <c r="AC301" s="76">
        <f t="shared" si="29"/>
        <v>44.056236669975739</v>
      </c>
      <c r="AD301" s="76">
        <v>46.8</v>
      </c>
    </row>
    <row r="302" spans="1:30" x14ac:dyDescent="0.15">
      <c r="A302" s="4">
        <v>1995</v>
      </c>
      <c r="B302" s="2">
        <v>1</v>
      </c>
      <c r="C302" s="103">
        <v>107.2</v>
      </c>
      <c r="E302" s="129">
        <v>101.2</v>
      </c>
      <c r="F302" s="8">
        <v>877.01</v>
      </c>
      <c r="I302" s="7">
        <v>75.3</v>
      </c>
      <c r="K302" s="6">
        <v>11.64</v>
      </c>
      <c r="N302" s="14">
        <v>34700</v>
      </c>
      <c r="O302" s="120">
        <f t="shared" si="25"/>
        <v>866.098814229249</v>
      </c>
      <c r="P302" s="121">
        <f t="shared" si="30"/>
        <v>11.50197628458498</v>
      </c>
      <c r="Q302" s="14">
        <v>34700</v>
      </c>
      <c r="R302" s="150">
        <f t="shared" si="26"/>
        <v>6.763999006243866</v>
      </c>
      <c r="S302" s="88">
        <f t="shared" si="27"/>
        <v>11.50197628458498</v>
      </c>
      <c r="T302" s="89">
        <f t="shared" si="24"/>
        <v>21.597328261421513</v>
      </c>
      <c r="U302" s="88">
        <f t="shared" si="23"/>
        <v>20.871050562234608</v>
      </c>
      <c r="V302" s="6">
        <v>462.96</v>
      </c>
      <c r="W302" s="12">
        <f t="shared" si="28"/>
        <v>432.6728971962616</v>
      </c>
      <c r="X302" s="7">
        <v>79.5</v>
      </c>
      <c r="Z302" s="14">
        <v>34700</v>
      </c>
      <c r="AA302" s="76">
        <v>75.3</v>
      </c>
      <c r="AB302" s="14">
        <v>34700</v>
      </c>
      <c r="AC302" s="76">
        <f t="shared" si="29"/>
        <v>41.497614681477643</v>
      </c>
      <c r="AD302" s="76">
        <v>46.8</v>
      </c>
    </row>
    <row r="303" spans="1:30" x14ac:dyDescent="0.15">
      <c r="A303" s="4">
        <v>1995</v>
      </c>
      <c r="B303" s="2">
        <v>2</v>
      </c>
      <c r="C303" s="103">
        <v>107.2</v>
      </c>
      <c r="E303" s="129">
        <v>101.2</v>
      </c>
      <c r="F303" s="8">
        <v>799.08</v>
      </c>
      <c r="I303" s="7">
        <v>68.599999999999994</v>
      </c>
      <c r="K303" s="6">
        <v>11.64</v>
      </c>
      <c r="N303" s="14">
        <v>34731</v>
      </c>
      <c r="O303" s="120">
        <f t="shared" si="25"/>
        <v>789.03557312252963</v>
      </c>
      <c r="P303" s="121">
        <f t="shared" si="30"/>
        <v>11.50197628458498</v>
      </c>
      <c r="Q303" s="14">
        <v>34731</v>
      </c>
      <c r="R303" s="150">
        <f t="shared" si="26"/>
        <v>6.6708114061698573</v>
      </c>
      <c r="S303" s="88">
        <f t="shared" si="27"/>
        <v>11.50197628458498</v>
      </c>
      <c r="T303" s="89">
        <f t="shared" si="24"/>
        <v>21.356816327703061</v>
      </c>
      <c r="U303" s="88">
        <f t="shared" si="23"/>
        <v>20.839097674023193</v>
      </c>
      <c r="V303" s="6">
        <v>462.93</v>
      </c>
      <c r="W303" s="12">
        <f t="shared" si="28"/>
        <v>431.83768656716416</v>
      </c>
      <c r="X303" s="7">
        <v>75.3</v>
      </c>
      <c r="Z303" s="14">
        <v>34731</v>
      </c>
      <c r="AA303" s="76">
        <v>68.599999999999994</v>
      </c>
      <c r="AB303" s="14">
        <v>34731</v>
      </c>
      <c r="AC303" s="76">
        <f t="shared" si="29"/>
        <v>37.863231194798587</v>
      </c>
      <c r="AD303" s="76">
        <v>46.8</v>
      </c>
    </row>
    <row r="304" spans="1:30" x14ac:dyDescent="0.15">
      <c r="A304" s="4">
        <v>1995</v>
      </c>
      <c r="B304" s="2">
        <v>3</v>
      </c>
      <c r="C304" s="103">
        <v>107</v>
      </c>
      <c r="E304" s="129">
        <v>101</v>
      </c>
      <c r="F304" s="8">
        <v>763.94</v>
      </c>
      <c r="I304" s="7">
        <v>64.900000000000006</v>
      </c>
      <c r="K304" s="6">
        <v>11.78</v>
      </c>
      <c r="N304" s="14">
        <v>34759</v>
      </c>
      <c r="O304" s="120">
        <f t="shared" si="25"/>
        <v>756.95247524752483</v>
      </c>
      <c r="P304" s="121">
        <f t="shared" si="30"/>
        <v>11.663366336633663</v>
      </c>
      <c r="Q304" s="14">
        <v>34759</v>
      </c>
      <c r="R304" s="150">
        <f t="shared" si="26"/>
        <v>6.6293004710803167</v>
      </c>
      <c r="S304" s="88">
        <f t="shared" si="27"/>
        <v>11.663366336633663</v>
      </c>
      <c r="T304" s="89">
        <f t="shared" si="24"/>
        <v>21.121650851501265</v>
      </c>
      <c r="U304" s="88">
        <f t="shared" si="23"/>
        <v>20.807395511001133</v>
      </c>
      <c r="V304" s="6">
        <v>461.43</v>
      </c>
      <c r="W304" s="12">
        <f t="shared" si="28"/>
        <v>430.43843283582089</v>
      </c>
      <c r="X304" s="7">
        <v>68.599999999999994</v>
      </c>
      <c r="Z304" s="14">
        <v>34759</v>
      </c>
      <c r="AA304" s="76">
        <v>64.900000000000006</v>
      </c>
      <c r="AB304" s="14">
        <v>34759</v>
      </c>
      <c r="AC304" s="76">
        <f t="shared" si="29"/>
        <v>36.379011243733721</v>
      </c>
      <c r="AD304" s="76">
        <v>46.8</v>
      </c>
    </row>
    <row r="305" spans="1:30" x14ac:dyDescent="0.15">
      <c r="A305" s="4">
        <v>1995</v>
      </c>
      <c r="B305" s="2">
        <v>4</v>
      </c>
      <c r="C305" s="103">
        <v>106.9</v>
      </c>
      <c r="E305" s="129">
        <v>100.9</v>
      </c>
      <c r="F305" s="8">
        <v>765.57</v>
      </c>
      <c r="I305" s="7">
        <v>65.5</v>
      </c>
      <c r="K305" s="6">
        <v>11.69</v>
      </c>
      <c r="N305" s="14">
        <v>34790</v>
      </c>
      <c r="O305" s="120">
        <f t="shared" si="25"/>
        <v>758.86521308225963</v>
      </c>
      <c r="P305" s="121">
        <f t="shared" si="30"/>
        <v>11.585728444003964</v>
      </c>
      <c r="Q305" s="14">
        <v>34790</v>
      </c>
      <c r="R305" s="150">
        <f t="shared" si="26"/>
        <v>6.6318241767537112</v>
      </c>
      <c r="S305" s="88">
        <f t="shared" si="27"/>
        <v>11.585728444003964</v>
      </c>
      <c r="T305" s="89">
        <f t="shared" si="24"/>
        <v>20.885511615353458</v>
      </c>
      <c r="U305" s="88">
        <f t="shared" si="23"/>
        <v>20.774814118905375</v>
      </c>
      <c r="V305" s="6">
        <v>460.4</v>
      </c>
      <c r="W305" s="12">
        <f t="shared" si="28"/>
        <v>430.28037383177571</v>
      </c>
      <c r="X305" s="7">
        <v>64.900000000000006</v>
      </c>
      <c r="Z305" s="14">
        <v>34790</v>
      </c>
      <c r="AA305" s="76">
        <v>65.5</v>
      </c>
      <c r="AB305" s="14">
        <v>34790</v>
      </c>
      <c r="AC305" s="76">
        <f t="shared" si="29"/>
        <v>36.528134920431441</v>
      </c>
      <c r="AD305" s="76">
        <v>46.8</v>
      </c>
    </row>
    <row r="306" spans="1:30" x14ac:dyDescent="0.15">
      <c r="A306" s="4">
        <v>1995</v>
      </c>
      <c r="B306" s="2">
        <v>5</v>
      </c>
      <c r="C306" s="103">
        <v>106.7</v>
      </c>
      <c r="E306" s="129">
        <v>100.7</v>
      </c>
      <c r="F306" s="8">
        <v>708.71</v>
      </c>
      <c r="I306" s="7">
        <v>62.2</v>
      </c>
      <c r="K306" s="6">
        <v>11.4</v>
      </c>
      <c r="N306" s="14">
        <v>34820</v>
      </c>
      <c r="O306" s="120">
        <f t="shared" si="25"/>
        <v>704.15094339622647</v>
      </c>
      <c r="P306" s="121">
        <f t="shared" si="30"/>
        <v>11.320754716981133</v>
      </c>
      <c r="Q306" s="14">
        <v>34820</v>
      </c>
      <c r="R306" s="150">
        <f t="shared" si="26"/>
        <v>6.5569927414091582</v>
      </c>
      <c r="S306" s="88">
        <f t="shared" si="27"/>
        <v>11.320754716981133</v>
      </c>
      <c r="T306" s="89">
        <f t="shared" si="24"/>
        <v>20.641017783713401</v>
      </c>
      <c r="U306" s="88">
        <f t="shared" si="23"/>
        <v>20.737932022089876</v>
      </c>
      <c r="V306" s="6">
        <v>460.21</v>
      </c>
      <c r="W306" s="12">
        <f t="shared" si="28"/>
        <v>430.50514499532272</v>
      </c>
      <c r="X306" s="7">
        <v>65.5</v>
      </c>
      <c r="Z306" s="14">
        <v>34820</v>
      </c>
      <c r="AA306" s="76">
        <v>62.2</v>
      </c>
      <c r="AB306" s="14">
        <v>34820</v>
      </c>
      <c r="AC306" s="76">
        <f t="shared" si="29"/>
        <v>33.954732933166653</v>
      </c>
      <c r="AD306" s="76">
        <v>46.8</v>
      </c>
    </row>
    <row r="307" spans="1:30" x14ac:dyDescent="0.15">
      <c r="A307" s="4">
        <v>1995</v>
      </c>
      <c r="B307" s="2">
        <v>6</v>
      </c>
      <c r="C307" s="103">
        <v>106.6</v>
      </c>
      <c r="E307" s="129">
        <v>100.6</v>
      </c>
      <c r="F307" s="8">
        <v>680.94</v>
      </c>
      <c r="I307" s="7">
        <v>66</v>
      </c>
      <c r="K307" s="6">
        <v>10.32</v>
      </c>
      <c r="N307" s="14">
        <v>34851</v>
      </c>
      <c r="O307" s="120">
        <f t="shared" si="25"/>
        <v>677.05765407554679</v>
      </c>
      <c r="P307" s="121">
        <f t="shared" si="30"/>
        <v>10.258449304174951</v>
      </c>
      <c r="Q307" s="14">
        <v>34851</v>
      </c>
      <c r="R307" s="150">
        <f t="shared" si="26"/>
        <v>6.5177564304022946</v>
      </c>
      <c r="S307" s="88">
        <f t="shared" si="27"/>
        <v>10.258449304174951</v>
      </c>
      <c r="T307" s="89">
        <f t="shared" si="24"/>
        <v>20.334246181498322</v>
      </c>
      <c r="U307" s="88">
        <f t="shared" si="23"/>
        <v>20.675959934470402</v>
      </c>
      <c r="V307" s="6">
        <v>460.5</v>
      </c>
      <c r="W307" s="12">
        <f t="shared" si="28"/>
        <v>431.58388003748831</v>
      </c>
      <c r="X307" s="7">
        <v>62.2</v>
      </c>
      <c r="Z307" s="14">
        <v>34851</v>
      </c>
      <c r="AA307" s="76">
        <v>66</v>
      </c>
      <c r="AB307" s="14">
        <v>34851</v>
      </c>
      <c r="AC307" s="76">
        <f t="shared" si="29"/>
        <v>32.746129138448104</v>
      </c>
      <c r="AD307" s="76">
        <v>46.8</v>
      </c>
    </row>
    <row r="308" spans="1:30" x14ac:dyDescent="0.15">
      <c r="A308" s="4">
        <v>1995</v>
      </c>
      <c r="B308" s="2">
        <v>7</v>
      </c>
      <c r="C308" s="103">
        <v>106.6</v>
      </c>
      <c r="E308" s="129">
        <v>100.6</v>
      </c>
      <c r="F308" s="8">
        <v>752.88</v>
      </c>
      <c r="I308" s="7">
        <v>73.8</v>
      </c>
      <c r="K308" s="6">
        <v>10.210000000000001</v>
      </c>
      <c r="N308" s="14">
        <v>34881</v>
      </c>
      <c r="O308" s="120">
        <f t="shared" si="25"/>
        <v>749.00397614314124</v>
      </c>
      <c r="P308" s="121">
        <f t="shared" si="30"/>
        <v>10.149105367793242</v>
      </c>
      <c r="Q308" s="14">
        <v>34881</v>
      </c>
      <c r="R308" s="150">
        <f t="shared" si="26"/>
        <v>6.618744292105454</v>
      </c>
      <c r="S308" s="88">
        <f t="shared" si="27"/>
        <v>10.149105367793242</v>
      </c>
      <c r="T308" s="89">
        <f t="shared" si="24"/>
        <v>20.026865370578403</v>
      </c>
      <c r="U308" s="88">
        <f t="shared" si="23"/>
        <v>20.6100518439933</v>
      </c>
      <c r="V308" s="6">
        <v>466.52</v>
      </c>
      <c r="W308" s="12">
        <f t="shared" si="28"/>
        <v>437.63602251407133</v>
      </c>
      <c r="X308" s="7">
        <v>66</v>
      </c>
      <c r="Z308" s="14">
        <v>34881</v>
      </c>
      <c r="AA308" s="76">
        <v>73.8</v>
      </c>
      <c r="AB308" s="14">
        <v>34881</v>
      </c>
      <c r="AC308" s="76">
        <f t="shared" si="29"/>
        <v>36.341683262744183</v>
      </c>
      <c r="AD308" s="76">
        <v>46.8</v>
      </c>
    </row>
    <row r="309" spans="1:30" x14ac:dyDescent="0.15">
      <c r="A309" s="4">
        <v>1995</v>
      </c>
      <c r="B309" s="2">
        <v>8</v>
      </c>
      <c r="C309" s="103">
        <v>106.3</v>
      </c>
      <c r="E309" s="129">
        <v>100.3</v>
      </c>
      <c r="F309" s="8">
        <v>811.17</v>
      </c>
      <c r="I309" s="7">
        <v>80.599999999999994</v>
      </c>
      <c r="K309" s="6">
        <v>10.06</v>
      </c>
      <c r="N309" s="14">
        <v>34912</v>
      </c>
      <c r="O309" s="120">
        <f t="shared" si="25"/>
        <v>808.41076769690937</v>
      </c>
      <c r="P309" s="121">
        <f t="shared" si="30"/>
        <v>10.029910269192424</v>
      </c>
      <c r="Q309" s="14">
        <v>34912</v>
      </c>
      <c r="R309" s="150">
        <f t="shared" si="26"/>
        <v>6.6950703052043776</v>
      </c>
      <c r="S309" s="88">
        <f t="shared" si="27"/>
        <v>10.029910269192424</v>
      </c>
      <c r="T309" s="89">
        <f t="shared" si="24"/>
        <v>19.716656418085979</v>
      </c>
      <c r="U309" s="88">
        <f t="shared" si="23"/>
        <v>20.542119278054756</v>
      </c>
      <c r="V309" s="6">
        <v>464.9</v>
      </c>
      <c r="W309" s="12">
        <f t="shared" si="28"/>
        <v>436.11632270168855</v>
      </c>
      <c r="X309" s="7">
        <v>73.8</v>
      </c>
      <c r="Z309" s="14">
        <v>34912</v>
      </c>
      <c r="AA309" s="76">
        <v>80.599999999999994</v>
      </c>
      <c r="AB309" s="14">
        <v>34912</v>
      </c>
      <c r="AC309" s="76">
        <f t="shared" si="29"/>
        <v>39.353815288208281</v>
      </c>
      <c r="AD309" s="76">
        <v>46.8</v>
      </c>
    </row>
    <row r="310" spans="1:30" x14ac:dyDescent="0.15">
      <c r="A310" s="4">
        <v>1995</v>
      </c>
      <c r="B310" s="2">
        <v>9</v>
      </c>
      <c r="C310" s="103">
        <v>106.3</v>
      </c>
      <c r="E310" s="129">
        <v>100.3</v>
      </c>
      <c r="F310" s="8">
        <v>801.33</v>
      </c>
      <c r="I310" s="7">
        <v>79.3</v>
      </c>
      <c r="K310" s="6">
        <v>10.1</v>
      </c>
      <c r="N310" s="14">
        <v>34943</v>
      </c>
      <c r="O310" s="120">
        <f t="shared" si="25"/>
        <v>798.53439680957126</v>
      </c>
      <c r="P310" s="121">
        <f t="shared" si="30"/>
        <v>10.069790628115653</v>
      </c>
      <c r="Q310" s="14">
        <v>34943</v>
      </c>
      <c r="R310" s="150">
        <f t="shared" si="26"/>
        <v>6.6827780435082174</v>
      </c>
      <c r="S310" s="88">
        <f t="shared" si="27"/>
        <v>10.069790628115653</v>
      </c>
      <c r="T310" s="89">
        <f t="shared" si="24"/>
        <v>19.403674336737257</v>
      </c>
      <c r="U310" s="88">
        <f t="shared" si="23"/>
        <v>20.473345047722358</v>
      </c>
      <c r="V310" s="6">
        <v>460.73</v>
      </c>
      <c r="W310" s="12">
        <f t="shared" si="28"/>
        <v>433.42427093132648</v>
      </c>
      <c r="X310" s="7">
        <v>80.599999999999994</v>
      </c>
      <c r="Z310" s="14">
        <v>34943</v>
      </c>
      <c r="AA310" s="76">
        <v>79.3</v>
      </c>
      <c r="AB310" s="14">
        <v>34943</v>
      </c>
      <c r="AC310" s="76">
        <f t="shared" si="29"/>
        <v>39.003611522603023</v>
      </c>
      <c r="AD310" s="76">
        <v>46.8</v>
      </c>
    </row>
    <row r="311" spans="1:30" x14ac:dyDescent="0.15">
      <c r="A311" s="4">
        <v>1995</v>
      </c>
      <c r="B311" s="2">
        <v>10</v>
      </c>
      <c r="C311" s="103">
        <v>105.8</v>
      </c>
      <c r="E311" s="129">
        <v>99.9</v>
      </c>
      <c r="F311" s="8">
        <v>795.8</v>
      </c>
      <c r="I311" s="7">
        <v>78.8</v>
      </c>
      <c r="K311" s="6">
        <v>10.1</v>
      </c>
      <c r="N311" s="14">
        <v>34973</v>
      </c>
      <c r="O311" s="120">
        <f t="shared" si="25"/>
        <v>796.67667667667661</v>
      </c>
      <c r="P311" s="121">
        <f t="shared" si="30"/>
        <v>10.11011011011011</v>
      </c>
      <c r="Q311" s="14">
        <v>34973</v>
      </c>
      <c r="R311" s="150">
        <f t="shared" si="26"/>
        <v>6.6804489210446309</v>
      </c>
      <c r="S311" s="88">
        <f t="shared" si="27"/>
        <v>10.11011011011011</v>
      </c>
      <c r="T311" s="89">
        <f t="shared" si="24"/>
        <v>19.0913278021685</v>
      </c>
      <c r="U311" s="88">
        <f t="shared" ref="U311:U374" si="31">AVERAGE(P192:P311)</f>
        <v>20.403161714542083</v>
      </c>
      <c r="V311" s="6">
        <v>457.68</v>
      </c>
      <c r="W311" s="12">
        <f t="shared" si="28"/>
        <v>430.55503292568204</v>
      </c>
      <c r="X311" s="7">
        <v>79.3</v>
      </c>
      <c r="Z311" s="14">
        <v>34973</v>
      </c>
      <c r="AA311" s="76">
        <v>78.8</v>
      </c>
      <c r="AB311" s="14">
        <v>34973</v>
      </c>
      <c r="AC311" s="76">
        <f t="shared" si="29"/>
        <v>39.04672657222806</v>
      </c>
      <c r="AD311" s="76">
        <v>46.8</v>
      </c>
    </row>
    <row r="312" spans="1:30" x14ac:dyDescent="0.15">
      <c r="A312" s="4">
        <v>1995</v>
      </c>
      <c r="B312" s="2">
        <v>11</v>
      </c>
      <c r="C312" s="103">
        <v>105.8</v>
      </c>
      <c r="E312" s="129">
        <v>99.9</v>
      </c>
      <c r="F312" s="8">
        <v>831.56</v>
      </c>
      <c r="I312" s="7">
        <v>82.4</v>
      </c>
      <c r="K312" s="6">
        <v>10.09</v>
      </c>
      <c r="N312" s="14">
        <v>35004</v>
      </c>
      <c r="O312" s="120">
        <f t="shared" si="25"/>
        <v>832.24824824824827</v>
      </c>
      <c r="P312" s="121">
        <f t="shared" si="30"/>
        <v>10.1001001001001</v>
      </c>
      <c r="Q312" s="14">
        <v>35004</v>
      </c>
      <c r="R312" s="150">
        <f t="shared" si="26"/>
        <v>6.7241307716145275</v>
      </c>
      <c r="S312" s="88">
        <f t="shared" si="27"/>
        <v>10.1001001001001</v>
      </c>
      <c r="T312" s="89">
        <f t="shared" si="24"/>
        <v>18.779864824038849</v>
      </c>
      <c r="U312" s="88">
        <f t="shared" si="31"/>
        <v>20.332326146008537</v>
      </c>
      <c r="V312" s="6">
        <v>457.42</v>
      </c>
      <c r="W312" s="12">
        <f t="shared" si="28"/>
        <v>432.34404536862002</v>
      </c>
      <c r="X312" s="7">
        <v>78.8</v>
      </c>
      <c r="Z312" s="14">
        <v>35004</v>
      </c>
      <c r="AA312" s="76">
        <v>82.4</v>
      </c>
      <c r="AB312" s="14">
        <v>35004</v>
      </c>
      <c r="AC312" s="76">
        <f t="shared" si="29"/>
        <v>40.932269248082463</v>
      </c>
      <c r="AD312" s="76">
        <v>46.8</v>
      </c>
    </row>
    <row r="313" spans="1:30" x14ac:dyDescent="0.15">
      <c r="A313" s="4">
        <v>1995</v>
      </c>
      <c r="B313" s="2">
        <v>12</v>
      </c>
      <c r="C313" s="103">
        <v>105.8</v>
      </c>
      <c r="E313" s="129">
        <v>99.9</v>
      </c>
      <c r="F313" s="8">
        <v>883.61</v>
      </c>
      <c r="I313" s="7">
        <v>86.5</v>
      </c>
      <c r="K313" s="6">
        <v>10.210000000000001</v>
      </c>
      <c r="N313" s="14">
        <v>35034</v>
      </c>
      <c r="O313" s="120">
        <f t="shared" si="25"/>
        <v>884.04904904904902</v>
      </c>
      <c r="P313" s="121">
        <f t="shared" si="30"/>
        <v>10.22022022022022</v>
      </c>
      <c r="Q313" s="14">
        <v>35034</v>
      </c>
      <c r="R313" s="150">
        <f t="shared" si="26"/>
        <v>6.7845125464479912</v>
      </c>
      <c r="S313" s="88">
        <f t="shared" si="27"/>
        <v>10.22022022022022</v>
      </c>
      <c r="T313" s="89">
        <f t="shared" si="24"/>
        <v>18.469911698412432</v>
      </c>
      <c r="U313" s="88">
        <f t="shared" si="31"/>
        <v>20.260283700734238</v>
      </c>
      <c r="V313" s="6">
        <v>457.49</v>
      </c>
      <c r="W313" s="12">
        <f t="shared" si="28"/>
        <v>432.4102079395085</v>
      </c>
      <c r="X313" s="7">
        <v>82.4</v>
      </c>
      <c r="Z313" s="14">
        <v>35034</v>
      </c>
      <c r="AA313" s="76">
        <v>86.5</v>
      </c>
      <c r="AB313" s="14">
        <v>35034</v>
      </c>
      <c r="AC313" s="76">
        <f t="shared" si="29"/>
        <v>43.634583903531954</v>
      </c>
      <c r="AD313" s="76">
        <v>46.8</v>
      </c>
    </row>
    <row r="314" spans="1:30" x14ac:dyDescent="0.15">
      <c r="A314" s="4">
        <v>1996</v>
      </c>
      <c r="B314" s="2">
        <v>1</v>
      </c>
      <c r="C314" s="103">
        <v>105.5</v>
      </c>
      <c r="E314" s="129">
        <v>99.6</v>
      </c>
      <c r="F314" s="8">
        <v>919.12</v>
      </c>
      <c r="I314" s="7">
        <v>90.8</v>
      </c>
      <c r="K314" s="6">
        <v>10.130000000000001</v>
      </c>
      <c r="N314" s="14">
        <v>35065</v>
      </c>
      <c r="O314" s="120">
        <f t="shared" si="25"/>
        <v>923.4979919678716</v>
      </c>
      <c r="P314" s="121">
        <f t="shared" si="30"/>
        <v>10.170682730923696</v>
      </c>
      <c r="Q314" s="14">
        <v>35065</v>
      </c>
      <c r="R314" s="150">
        <f t="shared" si="26"/>
        <v>6.8281686252653788</v>
      </c>
      <c r="S314" s="88">
        <f t="shared" si="27"/>
        <v>10.170682730923696</v>
      </c>
      <c r="T314" s="89">
        <f t="shared" si="24"/>
        <v>18.160059498181134</v>
      </c>
      <c r="U314" s="88">
        <f t="shared" si="31"/>
        <v>20.187922939141963</v>
      </c>
      <c r="V314" s="6">
        <v>456.89</v>
      </c>
      <c r="W314" s="12">
        <f t="shared" si="28"/>
        <v>431.84310018903591</v>
      </c>
      <c r="X314" s="7">
        <v>86.5</v>
      </c>
      <c r="Z314" s="14">
        <v>35065</v>
      </c>
      <c r="AA314" s="76">
        <v>90.8</v>
      </c>
      <c r="AB314" s="14">
        <v>35065</v>
      </c>
      <c r="AC314" s="76">
        <f t="shared" si="29"/>
        <v>45.745072177649327</v>
      </c>
      <c r="AD314" s="76">
        <v>46.8</v>
      </c>
    </row>
    <row r="315" spans="1:30" x14ac:dyDescent="0.15">
      <c r="A315" s="4">
        <v>1996</v>
      </c>
      <c r="B315" s="2">
        <v>2</v>
      </c>
      <c r="C315" s="103">
        <v>105.4</v>
      </c>
      <c r="E315" s="129">
        <v>99.5</v>
      </c>
      <c r="F315" s="8">
        <v>891.71</v>
      </c>
      <c r="I315" s="7">
        <v>88.3</v>
      </c>
      <c r="K315" s="6">
        <v>10.1</v>
      </c>
      <c r="N315" s="14">
        <v>35096</v>
      </c>
      <c r="O315" s="120">
        <f t="shared" si="25"/>
        <v>896.31155778894458</v>
      </c>
      <c r="P315" s="121">
        <f t="shared" si="30"/>
        <v>10.15075376884422</v>
      </c>
      <c r="Q315" s="14">
        <v>35096</v>
      </c>
      <c r="R315" s="150">
        <f t="shared" si="26"/>
        <v>6.7982880732806725</v>
      </c>
      <c r="S315" s="88">
        <f t="shared" si="27"/>
        <v>10.15075376884422</v>
      </c>
      <c r="T315" s="89">
        <f t="shared" ref="T315:T378" si="32">AVERAGE(P256:P315)</f>
        <v>17.847652325395586</v>
      </c>
      <c r="U315" s="88">
        <f t="shared" si="31"/>
        <v>20.11514821279706</v>
      </c>
      <c r="V315" s="6">
        <v>456.3</v>
      </c>
      <c r="W315" s="12">
        <f t="shared" si="28"/>
        <v>432.51184834123222</v>
      </c>
      <c r="X315" s="7">
        <v>90.8</v>
      </c>
      <c r="Z315" s="14">
        <v>35096</v>
      </c>
      <c r="AA315" s="76">
        <v>88.3</v>
      </c>
      <c r="AB315" s="14">
        <v>35096</v>
      </c>
      <c r="AC315" s="76">
        <f t="shared" si="29"/>
        <v>44.559033237384746</v>
      </c>
      <c r="AD315" s="76">
        <v>46.8</v>
      </c>
    </row>
    <row r="316" spans="1:30" x14ac:dyDescent="0.15">
      <c r="A316" s="4">
        <v>1996</v>
      </c>
      <c r="B316" s="2">
        <v>3</v>
      </c>
      <c r="C316" s="103">
        <v>105.2</v>
      </c>
      <c r="E316" s="129">
        <v>99.3</v>
      </c>
      <c r="F316" s="8">
        <v>923.31</v>
      </c>
      <c r="I316" s="7">
        <v>93.8</v>
      </c>
      <c r="K316" s="6">
        <v>9.84</v>
      </c>
      <c r="N316" s="14">
        <v>35125</v>
      </c>
      <c r="O316" s="120">
        <f t="shared" si="25"/>
        <v>929.4984894259818</v>
      </c>
      <c r="P316" s="121">
        <f t="shared" si="30"/>
        <v>9.9093655589123859</v>
      </c>
      <c r="Q316" s="14">
        <v>35125</v>
      </c>
      <c r="R316" s="150">
        <f t="shared" si="26"/>
        <v>6.8346451820133058</v>
      </c>
      <c r="S316" s="88">
        <f t="shared" si="27"/>
        <v>9.9093655589123859</v>
      </c>
      <c r="T316" s="89">
        <f t="shared" si="32"/>
        <v>17.542710841714257</v>
      </c>
      <c r="U316" s="88">
        <f t="shared" si="31"/>
        <v>20.040698895937247</v>
      </c>
      <c r="V316" s="6">
        <v>456.16</v>
      </c>
      <c r="W316" s="12">
        <f t="shared" si="28"/>
        <v>432.78937381404177</v>
      </c>
      <c r="X316" s="7">
        <v>88.3</v>
      </c>
      <c r="Z316" s="14">
        <v>35125</v>
      </c>
      <c r="AA316" s="76">
        <v>93.8</v>
      </c>
      <c r="AB316" s="14">
        <v>35125</v>
      </c>
      <c r="AC316" s="76">
        <f t="shared" si="29"/>
        <v>46.380542627403806</v>
      </c>
      <c r="AD316" s="76">
        <v>46.8</v>
      </c>
    </row>
    <row r="317" spans="1:30" x14ac:dyDescent="0.15">
      <c r="A317" s="4">
        <v>1996</v>
      </c>
      <c r="B317" s="2">
        <v>4</v>
      </c>
      <c r="C317" s="103">
        <v>105</v>
      </c>
      <c r="E317" s="129">
        <v>99.1</v>
      </c>
      <c r="F317" s="8">
        <v>989.07</v>
      </c>
      <c r="I317" s="7">
        <v>99.9</v>
      </c>
      <c r="K317" s="6">
        <v>9.9</v>
      </c>
      <c r="N317" s="14">
        <v>35156</v>
      </c>
      <c r="O317" s="120">
        <f t="shared" si="25"/>
        <v>997.99192734611529</v>
      </c>
      <c r="P317" s="121">
        <f t="shared" si="30"/>
        <v>9.989909182643796</v>
      </c>
      <c r="Q317" s="14">
        <v>35156</v>
      </c>
      <c r="R317" s="150">
        <f t="shared" si="26"/>
        <v>6.9057451874472013</v>
      </c>
      <c r="S317" s="88">
        <f t="shared" si="27"/>
        <v>9.989909182643796</v>
      </c>
      <c r="T317" s="89">
        <f t="shared" si="32"/>
        <v>17.237879775476653</v>
      </c>
      <c r="U317" s="88">
        <f t="shared" si="31"/>
        <v>19.964807342638018</v>
      </c>
      <c r="V317" s="6">
        <v>454.42</v>
      </c>
      <c r="W317" s="12">
        <f t="shared" si="28"/>
        <v>431.95817490494301</v>
      </c>
      <c r="X317" s="7">
        <v>93.8</v>
      </c>
      <c r="Z317" s="14">
        <v>35156</v>
      </c>
      <c r="AA317" s="76">
        <v>99.9</v>
      </c>
      <c r="AB317" s="14">
        <v>35156</v>
      </c>
      <c r="AC317" s="76">
        <f t="shared" si="29"/>
        <v>49.987556114039975</v>
      </c>
      <c r="AD317" s="76">
        <v>46.8</v>
      </c>
    </row>
    <row r="318" spans="1:30" x14ac:dyDescent="0.15">
      <c r="A318" s="4">
        <v>1996</v>
      </c>
      <c r="B318" s="2">
        <v>5</v>
      </c>
      <c r="C318" s="103">
        <v>104.8</v>
      </c>
      <c r="E318" s="129">
        <v>98.9</v>
      </c>
      <c r="F318" s="8">
        <v>971.84</v>
      </c>
      <c r="I318" s="7">
        <v>93.8</v>
      </c>
      <c r="K318" s="6">
        <v>10.36</v>
      </c>
      <c r="N318" s="14">
        <v>35186</v>
      </c>
      <c r="O318" s="120">
        <f t="shared" si="25"/>
        <v>982.57633973710801</v>
      </c>
      <c r="P318" s="121">
        <f t="shared" si="30"/>
        <v>10.475227502527805</v>
      </c>
      <c r="Q318" s="14">
        <v>35186</v>
      </c>
      <c r="R318" s="150">
        <f t="shared" si="26"/>
        <v>6.8901780402029411</v>
      </c>
      <c r="S318" s="88">
        <f t="shared" si="27"/>
        <v>10.475227502527805</v>
      </c>
      <c r="T318" s="89">
        <f t="shared" si="32"/>
        <v>16.939089458804862</v>
      </c>
      <c r="U318" s="88">
        <f t="shared" si="31"/>
        <v>19.891723546668516</v>
      </c>
      <c r="V318" s="6">
        <v>454</v>
      </c>
      <c r="W318" s="12">
        <f t="shared" si="28"/>
        <v>432.38095238095235</v>
      </c>
      <c r="X318" s="7">
        <v>99.9</v>
      </c>
      <c r="Z318" s="14">
        <v>35186</v>
      </c>
      <c r="AA318" s="76">
        <v>93.8</v>
      </c>
      <c r="AB318" s="14">
        <v>35186</v>
      </c>
      <c r="AC318" s="76">
        <f t="shared" si="29"/>
        <v>49.396239467729323</v>
      </c>
      <c r="AD318" s="76">
        <v>46.8</v>
      </c>
    </row>
    <row r="319" spans="1:30" x14ac:dyDescent="0.15">
      <c r="A319" s="4">
        <v>1996</v>
      </c>
      <c r="B319" s="2">
        <v>6</v>
      </c>
      <c r="C319" s="103">
        <v>104.5</v>
      </c>
      <c r="E319" s="129">
        <v>98.6</v>
      </c>
      <c r="F319" s="8">
        <v>983.86</v>
      </c>
      <c r="I319" s="7">
        <v>99.8</v>
      </c>
      <c r="K319" s="6">
        <v>9.86</v>
      </c>
      <c r="N319" s="14">
        <v>35217</v>
      </c>
      <c r="O319" s="120">
        <f t="shared" ref="O319:O349" si="33">P319*I319</f>
        <v>998</v>
      </c>
      <c r="P319" s="121">
        <f t="shared" si="30"/>
        <v>10</v>
      </c>
      <c r="Q319" s="14">
        <v>35217</v>
      </c>
      <c r="R319" s="150">
        <f t="shared" si="26"/>
        <v>6.9057532763114642</v>
      </c>
      <c r="S319" s="88">
        <f t="shared" si="27"/>
        <v>10</v>
      </c>
      <c r="T319" s="89">
        <f t="shared" si="32"/>
        <v>16.630669402040432</v>
      </c>
      <c r="U319" s="88">
        <f t="shared" si="31"/>
        <v>19.816628489634297</v>
      </c>
      <c r="V319" s="6">
        <v>454.24</v>
      </c>
      <c r="W319" s="12">
        <f t="shared" si="28"/>
        <v>433.43511450381681</v>
      </c>
      <c r="X319" s="7">
        <v>93.8</v>
      </c>
      <c r="Z319" s="14">
        <v>35217</v>
      </c>
      <c r="AA319" s="76">
        <v>99.8</v>
      </c>
      <c r="AB319" s="14">
        <v>35217</v>
      </c>
      <c r="AC319" s="76">
        <f t="shared" si="29"/>
        <v>50.361745466542651</v>
      </c>
      <c r="AD319" s="76">
        <v>46.8</v>
      </c>
    </row>
    <row r="320" spans="1:30" x14ac:dyDescent="0.15">
      <c r="A320" s="4">
        <v>1996</v>
      </c>
      <c r="B320" s="2">
        <v>7</v>
      </c>
      <c r="C320" s="103">
        <v>104.7</v>
      </c>
      <c r="E320" s="129">
        <v>98.8</v>
      </c>
      <c r="F320" s="8">
        <v>905.36</v>
      </c>
      <c r="I320" s="7">
        <v>92.3</v>
      </c>
      <c r="K320" s="6">
        <v>9.81</v>
      </c>
      <c r="N320" s="14">
        <v>35247</v>
      </c>
      <c r="O320" s="120">
        <f t="shared" si="33"/>
        <v>916.46052631578948</v>
      </c>
      <c r="P320" s="121">
        <f t="shared" si="30"/>
        <v>9.9291497975708509</v>
      </c>
      <c r="Q320" s="14">
        <v>35247</v>
      </c>
      <c r="R320" s="150">
        <f t="shared" ref="R320:R383" si="34">LN(O320)</f>
        <v>6.8205189963203479</v>
      </c>
      <c r="S320" s="88">
        <f t="shared" ref="S320:S383" si="35">P320</f>
        <v>9.9291497975708509</v>
      </c>
      <c r="T320" s="89">
        <f t="shared" si="32"/>
        <v>16.3207531506376</v>
      </c>
      <c r="U320" s="88">
        <f t="shared" si="31"/>
        <v>19.74113349112805</v>
      </c>
      <c r="V320" s="6">
        <v>458.88</v>
      </c>
      <c r="W320" s="12">
        <f t="shared" ref="W320:W383" si="36">V320/C319*100</f>
        <v>439.11961722488036</v>
      </c>
      <c r="X320" s="7">
        <v>99.8</v>
      </c>
      <c r="Z320" s="14">
        <v>35247</v>
      </c>
      <c r="AA320" s="76">
        <v>92.3</v>
      </c>
      <c r="AB320" s="14">
        <v>35247</v>
      </c>
      <c r="AC320" s="76">
        <f t="shared" ref="AC320:AC383" si="37">O320/U320</f>
        <v>46.423906040028555</v>
      </c>
      <c r="AD320" s="76">
        <v>46.8</v>
      </c>
    </row>
    <row r="321" spans="1:30" x14ac:dyDescent="0.15">
      <c r="A321" s="4">
        <v>1996</v>
      </c>
      <c r="B321" s="2">
        <v>8</v>
      </c>
      <c r="C321" s="103">
        <v>104.5</v>
      </c>
      <c r="E321" s="129">
        <v>98.6</v>
      </c>
      <c r="F321" s="8">
        <v>879.05</v>
      </c>
      <c r="I321" s="7">
        <v>89.9</v>
      </c>
      <c r="K321" s="6">
        <v>9.77</v>
      </c>
      <c r="N321" s="14">
        <v>35278</v>
      </c>
      <c r="O321" s="120">
        <f t="shared" si="33"/>
        <v>890.79411764705901</v>
      </c>
      <c r="P321" s="121">
        <f t="shared" si="30"/>
        <v>9.9087221095334694</v>
      </c>
      <c r="Q321" s="14">
        <v>35278</v>
      </c>
      <c r="R321" s="150">
        <f t="shared" si="34"/>
        <v>6.7921133319117679</v>
      </c>
      <c r="S321" s="88">
        <f t="shared" si="35"/>
        <v>9.9087221095334694</v>
      </c>
      <c r="T321" s="89">
        <f t="shared" si="32"/>
        <v>16.018222707083151</v>
      </c>
      <c r="U321" s="88">
        <f t="shared" si="31"/>
        <v>19.663757358995404</v>
      </c>
      <c r="V321" s="6">
        <v>457.37</v>
      </c>
      <c r="W321" s="12">
        <f t="shared" si="36"/>
        <v>436.83858643744031</v>
      </c>
      <c r="X321" s="7">
        <v>92.3</v>
      </c>
      <c r="Z321" s="14">
        <v>35278</v>
      </c>
      <c r="AA321" s="76">
        <v>89.9</v>
      </c>
      <c r="AB321" s="14">
        <v>35278</v>
      </c>
      <c r="AC321" s="76">
        <f t="shared" si="37"/>
        <v>45.301317616165321</v>
      </c>
      <c r="AD321" s="76">
        <v>46.8</v>
      </c>
    </row>
    <row r="322" spans="1:30" x14ac:dyDescent="0.15">
      <c r="A322" s="4">
        <v>1996</v>
      </c>
      <c r="B322" s="2">
        <v>9</v>
      </c>
      <c r="C322" s="103">
        <v>104.4</v>
      </c>
      <c r="E322" s="129">
        <v>98.5</v>
      </c>
      <c r="F322" s="8">
        <v>915.03</v>
      </c>
      <c r="I322" s="7">
        <v>90.4</v>
      </c>
      <c r="K322" s="6">
        <v>10.130000000000001</v>
      </c>
      <c r="N322" s="14">
        <v>35309</v>
      </c>
      <c r="O322" s="120">
        <f t="shared" si="33"/>
        <v>929.69746192893422</v>
      </c>
      <c r="P322" s="121">
        <f t="shared" si="30"/>
        <v>10.284263959390865</v>
      </c>
      <c r="Q322" s="14">
        <v>35309</v>
      </c>
      <c r="R322" s="150">
        <f t="shared" si="34"/>
        <v>6.8348592234687713</v>
      </c>
      <c r="S322" s="88">
        <f t="shared" si="35"/>
        <v>10.284263959390865</v>
      </c>
      <c r="T322" s="89">
        <f t="shared" si="32"/>
        <v>15.71645791448714</v>
      </c>
      <c r="U322" s="88">
        <f t="shared" si="31"/>
        <v>19.588428962843789</v>
      </c>
      <c r="V322" s="6">
        <v>455.75</v>
      </c>
      <c r="W322" s="12">
        <f t="shared" si="36"/>
        <v>436.12440191387554</v>
      </c>
      <c r="X322" s="7">
        <v>89.9</v>
      </c>
      <c r="Z322" s="14">
        <v>35309</v>
      </c>
      <c r="AA322" s="76">
        <v>90.4</v>
      </c>
      <c r="AB322" s="14">
        <v>35309</v>
      </c>
      <c r="AC322" s="76">
        <f t="shared" si="37"/>
        <v>47.461563338868373</v>
      </c>
      <c r="AD322" s="76">
        <v>46.8</v>
      </c>
    </row>
    <row r="323" spans="1:30" x14ac:dyDescent="0.15">
      <c r="A323" s="4">
        <v>1996</v>
      </c>
      <c r="B323" s="2">
        <v>10</v>
      </c>
      <c r="C323" s="103">
        <v>104.2</v>
      </c>
      <c r="E323" s="129">
        <v>98.3</v>
      </c>
      <c r="F323" s="8">
        <v>872.29</v>
      </c>
      <c r="I323" s="7">
        <v>86.5</v>
      </c>
      <c r="K323" s="6">
        <v>10.09</v>
      </c>
      <c r="N323" s="14">
        <v>35339</v>
      </c>
      <c r="O323" s="120">
        <f t="shared" si="33"/>
        <v>887.87894201424217</v>
      </c>
      <c r="P323" s="121">
        <f t="shared" si="30"/>
        <v>10.264496439471008</v>
      </c>
      <c r="Q323" s="14">
        <v>35339</v>
      </c>
      <c r="R323" s="150">
        <f t="shared" si="34"/>
        <v>6.7888354071383219</v>
      </c>
      <c r="S323" s="88">
        <f t="shared" si="35"/>
        <v>10.264496439471008</v>
      </c>
      <c r="T323" s="89">
        <f t="shared" si="32"/>
        <v>15.414098320040628</v>
      </c>
      <c r="U323" s="88">
        <f t="shared" si="31"/>
        <v>19.510392214422712</v>
      </c>
      <c r="V323" s="6">
        <v>455.7</v>
      </c>
      <c r="W323" s="12">
        <f t="shared" si="36"/>
        <v>436.49425287356325</v>
      </c>
      <c r="X323" s="7">
        <v>90.4</v>
      </c>
      <c r="Z323" s="14">
        <v>35339</v>
      </c>
      <c r="AA323" s="76">
        <v>86.5</v>
      </c>
      <c r="AB323" s="14">
        <v>35339</v>
      </c>
      <c r="AC323" s="76">
        <f t="shared" si="37"/>
        <v>45.508000672477174</v>
      </c>
      <c r="AD323" s="76">
        <v>46.8</v>
      </c>
    </row>
    <row r="324" spans="1:30" x14ac:dyDescent="0.15">
      <c r="A324" s="4">
        <v>1996</v>
      </c>
      <c r="B324" s="2">
        <v>11</v>
      </c>
      <c r="C324" s="103">
        <v>104.3</v>
      </c>
      <c r="E324" s="129">
        <v>98.4</v>
      </c>
      <c r="F324" s="8">
        <v>860.7</v>
      </c>
      <c r="I324" s="7">
        <v>85.3</v>
      </c>
      <c r="K324" s="6">
        <v>10.09</v>
      </c>
      <c r="N324" s="14">
        <v>35370</v>
      </c>
      <c r="O324" s="120">
        <f t="shared" si="33"/>
        <v>874.67174796747963</v>
      </c>
      <c r="P324" s="121">
        <f t="shared" si="30"/>
        <v>10.254065040650406</v>
      </c>
      <c r="Q324" s="14">
        <v>35370</v>
      </c>
      <c r="R324" s="150">
        <f t="shared" si="34"/>
        <v>6.7738486707930345</v>
      </c>
      <c r="S324" s="88">
        <f t="shared" si="35"/>
        <v>10.254065040650406</v>
      </c>
      <c r="T324" s="89">
        <f t="shared" si="32"/>
        <v>15.111881124481574</v>
      </c>
      <c r="U324" s="88">
        <f t="shared" si="31"/>
        <v>19.431133036923889</v>
      </c>
      <c r="V324" s="6">
        <v>454.21</v>
      </c>
      <c r="W324" s="12">
        <f t="shared" si="36"/>
        <v>435.90211132437611</v>
      </c>
      <c r="X324" s="7">
        <v>86.5</v>
      </c>
      <c r="Z324" s="14">
        <v>35370</v>
      </c>
      <c r="AA324" s="76">
        <v>85.3</v>
      </c>
      <c r="AB324" s="14">
        <v>35370</v>
      </c>
      <c r="AC324" s="76">
        <f t="shared" si="37"/>
        <v>45.013934406469765</v>
      </c>
      <c r="AD324" s="76">
        <v>46.8</v>
      </c>
    </row>
    <row r="325" spans="1:30" x14ac:dyDescent="0.15">
      <c r="A325" s="4">
        <v>1996</v>
      </c>
      <c r="B325" s="2">
        <v>12</v>
      </c>
      <c r="C325" s="103">
        <v>104.5</v>
      </c>
      <c r="E325" s="129">
        <v>98.6</v>
      </c>
      <c r="F325" s="8">
        <v>800.27</v>
      </c>
      <c r="I325" s="7">
        <v>79.3</v>
      </c>
      <c r="K325" s="6">
        <v>10.09</v>
      </c>
      <c r="N325" s="14">
        <v>35400</v>
      </c>
      <c r="O325" s="120">
        <f t="shared" si="33"/>
        <v>811.49797160243406</v>
      </c>
      <c r="P325" s="121">
        <f t="shared" si="30"/>
        <v>10.233265720081135</v>
      </c>
      <c r="Q325" s="14">
        <v>35400</v>
      </c>
      <c r="R325" s="150">
        <f t="shared" si="34"/>
        <v>6.6988818873858218</v>
      </c>
      <c r="S325" s="88">
        <f t="shared" si="35"/>
        <v>10.233265720081135</v>
      </c>
      <c r="T325" s="89">
        <f t="shared" si="32"/>
        <v>14.809501080215119</v>
      </c>
      <c r="U325" s="88">
        <f t="shared" si="31"/>
        <v>19.35513046020338</v>
      </c>
      <c r="V325" s="6">
        <v>453.42</v>
      </c>
      <c r="W325" s="12">
        <f t="shared" si="36"/>
        <v>434.72674976030686</v>
      </c>
      <c r="X325" s="7">
        <v>85.3</v>
      </c>
      <c r="Z325" s="14">
        <v>35400</v>
      </c>
      <c r="AA325" s="76">
        <v>79.3</v>
      </c>
      <c r="AB325" s="14">
        <v>35400</v>
      </c>
      <c r="AC325" s="76">
        <f t="shared" si="37"/>
        <v>41.92676320477289</v>
      </c>
      <c r="AD325" s="76">
        <v>46.8</v>
      </c>
    </row>
    <row r="326" spans="1:30" x14ac:dyDescent="0.15">
      <c r="A326" s="4">
        <v>1997</v>
      </c>
      <c r="B326" s="2">
        <v>1</v>
      </c>
      <c r="C326" s="103">
        <v>104.3</v>
      </c>
      <c r="E326" s="129">
        <v>98.4</v>
      </c>
      <c r="F326" s="8">
        <v>759.63</v>
      </c>
      <c r="I326" s="7">
        <v>74.7</v>
      </c>
      <c r="K326" s="6">
        <v>10.16</v>
      </c>
      <c r="N326" s="14">
        <v>35431</v>
      </c>
      <c r="O326" s="120">
        <f t="shared" si="33"/>
        <v>771.29268292682923</v>
      </c>
      <c r="P326" s="121">
        <f t="shared" si="30"/>
        <v>10.325203252032519</v>
      </c>
      <c r="Q326" s="14">
        <v>35431</v>
      </c>
      <c r="R326" s="150">
        <f t="shared" si="34"/>
        <v>6.6480679162189906</v>
      </c>
      <c r="S326" s="88">
        <f t="shared" si="35"/>
        <v>10.325203252032519</v>
      </c>
      <c r="T326" s="89">
        <f t="shared" si="32"/>
        <v>14.509312769396649</v>
      </c>
      <c r="U326" s="88">
        <f t="shared" si="31"/>
        <v>19.282873295702601</v>
      </c>
      <c r="V326" s="6">
        <v>454.28</v>
      </c>
      <c r="W326" s="12">
        <f t="shared" si="36"/>
        <v>434.71770334928232</v>
      </c>
      <c r="X326" s="7">
        <v>79.3</v>
      </c>
      <c r="Z326" s="14">
        <v>35431</v>
      </c>
      <c r="AA326" s="76">
        <v>74.7</v>
      </c>
      <c r="AB326" s="14">
        <v>35431</v>
      </c>
      <c r="AC326" s="76">
        <f t="shared" si="37"/>
        <v>39.998846183297807</v>
      </c>
      <c r="AD326" s="76">
        <v>46.8</v>
      </c>
    </row>
    <row r="327" spans="1:30" x14ac:dyDescent="0.15">
      <c r="A327" s="4">
        <v>1997</v>
      </c>
      <c r="B327" s="2">
        <v>2</v>
      </c>
      <c r="C327" s="103">
        <v>104.4</v>
      </c>
      <c r="E327" s="129">
        <v>98.5</v>
      </c>
      <c r="F327" s="8">
        <v>756.65</v>
      </c>
      <c r="I327" s="7">
        <v>76.099999999999994</v>
      </c>
      <c r="K327" s="6">
        <v>9.94</v>
      </c>
      <c r="N327" s="14">
        <v>35462</v>
      </c>
      <c r="O327" s="120">
        <f t="shared" si="33"/>
        <v>767.95329949238567</v>
      </c>
      <c r="P327" s="121">
        <f t="shared" si="30"/>
        <v>10.091370558375633</v>
      </c>
      <c r="Q327" s="14">
        <v>35462</v>
      </c>
      <c r="R327" s="150">
        <f t="shared" si="34"/>
        <v>6.6437289233461705</v>
      </c>
      <c r="S327" s="88">
        <f t="shared" si="35"/>
        <v>10.091370558375633</v>
      </c>
      <c r="T327" s="89">
        <f t="shared" si="32"/>
        <v>14.208554243214952</v>
      </c>
      <c r="U327" s="88">
        <f t="shared" si="31"/>
        <v>19.209843996390607</v>
      </c>
      <c r="V327" s="6">
        <v>452.35</v>
      </c>
      <c r="W327" s="12">
        <f t="shared" si="36"/>
        <v>433.7008628954938</v>
      </c>
      <c r="X327" s="7">
        <v>74.7</v>
      </c>
      <c r="Z327" s="14">
        <v>35462</v>
      </c>
      <c r="AA327" s="76">
        <v>76.099999999999994</v>
      </c>
      <c r="AB327" s="14">
        <v>35462</v>
      </c>
      <c r="AC327" s="76">
        <f t="shared" si="37"/>
        <v>39.977071111909012</v>
      </c>
      <c r="AD327" s="76">
        <v>46.8</v>
      </c>
    </row>
    <row r="328" spans="1:30" x14ac:dyDescent="0.15">
      <c r="A328" s="4">
        <v>1997</v>
      </c>
      <c r="B328" s="2">
        <v>3</v>
      </c>
      <c r="C328" s="103">
        <v>104.4</v>
      </c>
      <c r="E328" s="129">
        <v>98.5</v>
      </c>
      <c r="F328" s="8">
        <v>732.53</v>
      </c>
      <c r="I328" s="7">
        <v>72.3</v>
      </c>
      <c r="K328" s="6">
        <v>10.130000000000001</v>
      </c>
      <c r="N328" s="14">
        <v>35490</v>
      </c>
      <c r="O328" s="120">
        <f t="shared" si="33"/>
        <v>743.55228426395945</v>
      </c>
      <c r="P328" s="121">
        <f t="shared" si="30"/>
        <v>10.284263959390865</v>
      </c>
      <c r="Q328" s="14">
        <v>35490</v>
      </c>
      <c r="R328" s="150">
        <f t="shared" si="34"/>
        <v>6.6114390852353591</v>
      </c>
      <c r="S328" s="88">
        <f t="shared" si="35"/>
        <v>10.284263959390865</v>
      </c>
      <c r="T328" s="89">
        <f t="shared" si="32"/>
        <v>13.909137202639622</v>
      </c>
      <c r="U328" s="88">
        <f t="shared" si="31"/>
        <v>19.143014966597896</v>
      </c>
      <c r="V328" s="6">
        <v>450.22</v>
      </c>
      <c r="W328" s="12">
        <f t="shared" si="36"/>
        <v>431.24521072796932</v>
      </c>
      <c r="X328" s="7">
        <v>76.099999999999994</v>
      </c>
      <c r="Z328" s="14">
        <v>35490</v>
      </c>
      <c r="AA328" s="76">
        <v>72.3</v>
      </c>
      <c r="AB328" s="14">
        <v>35490</v>
      </c>
      <c r="AC328" s="76">
        <f t="shared" si="37"/>
        <v>38.841963272836736</v>
      </c>
      <c r="AD328" s="76">
        <v>46.8</v>
      </c>
    </row>
    <row r="329" spans="1:30" x14ac:dyDescent="0.15">
      <c r="A329" s="4">
        <v>1997</v>
      </c>
      <c r="B329" s="2">
        <v>4</v>
      </c>
      <c r="C329" s="103">
        <v>106.4</v>
      </c>
      <c r="E329" s="129">
        <v>100.4</v>
      </c>
      <c r="F329" s="8">
        <v>761.58</v>
      </c>
      <c r="I329" s="7">
        <v>74.900000000000006</v>
      </c>
      <c r="K329" s="6">
        <v>10.17</v>
      </c>
      <c r="N329" s="14">
        <v>35521</v>
      </c>
      <c r="O329" s="120">
        <f t="shared" si="33"/>
        <v>758.69820717131472</v>
      </c>
      <c r="P329" s="121">
        <f t="shared" si="30"/>
        <v>10.129482071713147</v>
      </c>
      <c r="Q329" s="14">
        <v>35521</v>
      </c>
      <c r="R329" s="150">
        <f t="shared" si="34"/>
        <v>6.6316040793141049</v>
      </c>
      <c r="S329" s="88">
        <f t="shared" si="35"/>
        <v>10.129482071713147</v>
      </c>
      <c r="T329" s="89">
        <f t="shared" si="32"/>
        <v>13.606878332179297</v>
      </c>
      <c r="U329" s="88">
        <f t="shared" si="31"/>
        <v>19.074512297432655</v>
      </c>
      <c r="V329" s="6">
        <v>449.68</v>
      </c>
      <c r="W329" s="12">
        <f t="shared" si="36"/>
        <v>430.72796934865903</v>
      </c>
      <c r="X329" s="7">
        <v>72.3</v>
      </c>
      <c r="Z329" s="14">
        <v>35521</v>
      </c>
      <c r="AA329" s="76">
        <v>74.900000000000006</v>
      </c>
      <c r="AB329" s="14">
        <v>35521</v>
      </c>
      <c r="AC329" s="76">
        <f t="shared" si="37"/>
        <v>39.775497026649127</v>
      </c>
      <c r="AD329" s="76">
        <v>46.8</v>
      </c>
    </row>
    <row r="330" spans="1:30" x14ac:dyDescent="0.15">
      <c r="A330" s="4">
        <v>1997</v>
      </c>
      <c r="B330" s="2">
        <v>5</v>
      </c>
      <c r="C330" s="103">
        <v>106.3</v>
      </c>
      <c r="E330" s="129">
        <v>100.3</v>
      </c>
      <c r="F330" s="8">
        <v>801.95</v>
      </c>
      <c r="I330" s="7">
        <v>78.599999999999994</v>
      </c>
      <c r="K330" s="6">
        <v>10.199999999999999</v>
      </c>
      <c r="N330" s="14">
        <v>35551</v>
      </c>
      <c r="O330" s="120">
        <f t="shared" si="33"/>
        <v>799.32203389830499</v>
      </c>
      <c r="P330" s="121">
        <f t="shared" si="30"/>
        <v>10.169491525423728</v>
      </c>
      <c r="Q330" s="14">
        <v>35551</v>
      </c>
      <c r="R330" s="150">
        <f t="shared" si="34"/>
        <v>6.6837639107455873</v>
      </c>
      <c r="S330" s="88">
        <f t="shared" si="35"/>
        <v>10.169491525423728</v>
      </c>
      <c r="T330" s="89">
        <f t="shared" si="32"/>
        <v>13.309925837246793</v>
      </c>
      <c r="U330" s="88">
        <f t="shared" si="31"/>
        <v>19.006026935845149</v>
      </c>
      <c r="V330" s="6">
        <v>449.65</v>
      </c>
      <c r="W330" s="12">
        <f t="shared" si="36"/>
        <v>422.60338345864659</v>
      </c>
      <c r="X330" s="7">
        <v>74.900000000000006</v>
      </c>
      <c r="Z330" s="14">
        <v>35551</v>
      </c>
      <c r="AA330" s="76">
        <v>78.599999999999994</v>
      </c>
      <c r="AB330" s="14">
        <v>35551</v>
      </c>
      <c r="AC330" s="76">
        <f t="shared" si="37"/>
        <v>42.056240191409643</v>
      </c>
      <c r="AD330" s="76">
        <v>46.8</v>
      </c>
    </row>
    <row r="331" spans="1:30" x14ac:dyDescent="0.15">
      <c r="A331" s="4">
        <v>1997</v>
      </c>
      <c r="B331" s="2">
        <v>6</v>
      </c>
      <c r="C331" s="103">
        <v>106</v>
      </c>
      <c r="E331" s="129">
        <v>100.1</v>
      </c>
      <c r="F331" s="8">
        <v>815.63</v>
      </c>
      <c r="I331" s="7">
        <v>58.1</v>
      </c>
      <c r="K331" s="6">
        <v>14.04</v>
      </c>
      <c r="N331" s="14">
        <v>35582</v>
      </c>
      <c r="O331" s="120">
        <f t="shared" si="33"/>
        <v>814.90909090909088</v>
      </c>
      <c r="P331" s="121">
        <f t="shared" si="30"/>
        <v>14.025974025974024</v>
      </c>
      <c r="Q331" s="14">
        <v>35582</v>
      </c>
      <c r="R331" s="150">
        <f t="shared" si="34"/>
        <v>6.7030765621224466</v>
      </c>
      <c r="S331" s="88">
        <f t="shared" si="35"/>
        <v>14.025974025974024</v>
      </c>
      <c r="T331" s="89">
        <f t="shared" si="32"/>
        <v>13.176802758035928</v>
      </c>
      <c r="U331" s="88">
        <f t="shared" si="31"/>
        <v>18.978970658788871</v>
      </c>
      <c r="V331" s="6">
        <v>450.89</v>
      </c>
      <c r="W331" s="12">
        <f t="shared" si="36"/>
        <v>424.16745061147697</v>
      </c>
      <c r="X331" s="7">
        <v>78.599999999999994</v>
      </c>
      <c r="Z331" s="14">
        <v>35582</v>
      </c>
      <c r="AA331" s="76">
        <v>58.1</v>
      </c>
      <c r="AB331" s="14">
        <v>35582</v>
      </c>
      <c r="AC331" s="76">
        <f t="shared" si="37"/>
        <v>42.937475670300323</v>
      </c>
      <c r="AD331" s="76">
        <v>46.8</v>
      </c>
    </row>
    <row r="332" spans="1:30" x14ac:dyDescent="0.15">
      <c r="A332" s="4">
        <v>1997</v>
      </c>
      <c r="B332" s="2">
        <v>7</v>
      </c>
      <c r="C332" s="103">
        <v>106.1</v>
      </c>
      <c r="E332" s="129">
        <v>100.2</v>
      </c>
      <c r="F332" s="8">
        <v>800.93</v>
      </c>
      <c r="I332" s="7">
        <v>56.8</v>
      </c>
      <c r="K332" s="6">
        <v>14.1</v>
      </c>
      <c r="N332" s="14">
        <v>35612</v>
      </c>
      <c r="O332" s="120">
        <f t="shared" si="33"/>
        <v>799.28143712574843</v>
      </c>
      <c r="P332" s="121">
        <f t="shared" si="30"/>
        <v>14.071856287425149</v>
      </c>
      <c r="Q332" s="14">
        <v>35612</v>
      </c>
      <c r="R332" s="150">
        <f t="shared" si="34"/>
        <v>6.6837131204485551</v>
      </c>
      <c r="S332" s="88">
        <f t="shared" si="35"/>
        <v>14.071856287425149</v>
      </c>
      <c r="T332" s="89">
        <f t="shared" si="32"/>
        <v>13.048925053007471</v>
      </c>
      <c r="U332" s="88">
        <f t="shared" si="31"/>
        <v>18.953355550422927</v>
      </c>
      <c r="V332" s="6">
        <v>462.12</v>
      </c>
      <c r="W332" s="12">
        <f t="shared" si="36"/>
        <v>435.96226415094338</v>
      </c>
      <c r="X332" s="7">
        <v>58.1</v>
      </c>
      <c r="Z332" s="14">
        <v>35612</v>
      </c>
      <c r="AA332" s="76">
        <v>56.8</v>
      </c>
      <c r="AB332" s="14">
        <v>35612</v>
      </c>
      <c r="AC332" s="76">
        <f t="shared" si="37"/>
        <v>42.170972575244768</v>
      </c>
      <c r="AD332" s="76">
        <v>46.8</v>
      </c>
    </row>
    <row r="333" spans="1:30" x14ac:dyDescent="0.15">
      <c r="A333" s="4">
        <v>1997</v>
      </c>
      <c r="B333" s="2">
        <v>8</v>
      </c>
      <c r="C333" s="103">
        <v>105.9</v>
      </c>
      <c r="E333" s="129">
        <v>100</v>
      </c>
      <c r="F333" s="8">
        <v>725.85</v>
      </c>
      <c r="I333" s="7">
        <v>52.2</v>
      </c>
      <c r="K333" s="6">
        <v>13.9</v>
      </c>
      <c r="N333" s="14">
        <v>35643</v>
      </c>
      <c r="O333" s="120">
        <f t="shared" si="33"/>
        <v>725.58000000000015</v>
      </c>
      <c r="P333" s="121">
        <f t="shared" si="30"/>
        <v>13.900000000000002</v>
      </c>
      <c r="Q333" s="14">
        <v>35643</v>
      </c>
      <c r="R333" s="150">
        <f t="shared" si="34"/>
        <v>6.5869713350252397</v>
      </c>
      <c r="S333" s="88">
        <f t="shared" si="35"/>
        <v>13.900000000000002</v>
      </c>
      <c r="T333" s="89">
        <f t="shared" si="32"/>
        <v>12.918473399063449</v>
      </c>
      <c r="U333" s="88">
        <f t="shared" si="31"/>
        <v>18.927603916436002</v>
      </c>
      <c r="V333" s="6">
        <v>461.9</v>
      </c>
      <c r="W333" s="12">
        <f t="shared" si="36"/>
        <v>435.34401508011308</v>
      </c>
      <c r="X333" s="7">
        <v>56.8</v>
      </c>
      <c r="Z333" s="14">
        <v>35643</v>
      </c>
      <c r="AA333" s="76">
        <v>52.2</v>
      </c>
      <c r="AB333" s="14">
        <v>35643</v>
      </c>
      <c r="AC333" s="76">
        <f t="shared" si="37"/>
        <v>38.334487725090995</v>
      </c>
      <c r="AD333" s="76">
        <v>46.8</v>
      </c>
    </row>
    <row r="334" spans="1:30" x14ac:dyDescent="0.15">
      <c r="A334" s="4">
        <v>1997</v>
      </c>
      <c r="B334" s="2">
        <v>9</v>
      </c>
      <c r="C334" s="103">
        <v>105.8</v>
      </c>
      <c r="E334" s="129">
        <v>99.9</v>
      </c>
      <c r="F334" s="8">
        <v>670.47</v>
      </c>
      <c r="I334" s="7">
        <v>46.6</v>
      </c>
      <c r="K334" s="6">
        <v>14.38</v>
      </c>
      <c r="N334" s="14">
        <v>35674</v>
      </c>
      <c r="O334" s="120">
        <f t="shared" si="33"/>
        <v>670.77877877877881</v>
      </c>
      <c r="P334" s="121">
        <f t="shared" ref="P334:P397" si="38">K334/E334*100</f>
        <v>14.394394394394395</v>
      </c>
      <c r="Q334" s="14">
        <v>35674</v>
      </c>
      <c r="R334" s="150">
        <f t="shared" si="34"/>
        <v>6.508439393758084</v>
      </c>
      <c r="S334" s="88">
        <f t="shared" si="35"/>
        <v>14.394394394394395</v>
      </c>
      <c r="T334" s="89">
        <f t="shared" si="32"/>
        <v>12.789423229300811</v>
      </c>
      <c r="U334" s="88">
        <f t="shared" si="31"/>
        <v>18.904350946946469</v>
      </c>
      <c r="V334" s="6">
        <v>458.23</v>
      </c>
      <c r="W334" s="12">
        <f t="shared" si="36"/>
        <v>432.70066100094431</v>
      </c>
      <c r="X334" s="7">
        <v>52.2</v>
      </c>
      <c r="Z334" s="14">
        <v>35674</v>
      </c>
      <c r="AA334" s="76">
        <v>46.6</v>
      </c>
      <c r="AB334" s="14">
        <v>35674</v>
      </c>
      <c r="AC334" s="76">
        <f t="shared" si="37"/>
        <v>35.48277222853433</v>
      </c>
      <c r="AD334" s="76">
        <v>46.8</v>
      </c>
    </row>
    <row r="335" spans="1:30" x14ac:dyDescent="0.15">
      <c r="A335" s="4">
        <v>1997</v>
      </c>
      <c r="B335" s="2">
        <v>10</v>
      </c>
      <c r="C335" s="103">
        <v>105.3</v>
      </c>
      <c r="E335" s="129">
        <v>99.4</v>
      </c>
      <c r="F335" s="8">
        <v>650.19000000000005</v>
      </c>
      <c r="I335" s="7">
        <v>45.3</v>
      </c>
      <c r="K335" s="6">
        <v>14.35</v>
      </c>
      <c r="N335" s="14">
        <v>35704</v>
      </c>
      <c r="O335" s="120">
        <f t="shared" si="33"/>
        <v>653.97887323943667</v>
      </c>
      <c r="P335" s="121">
        <f t="shared" si="38"/>
        <v>14.43661971830986</v>
      </c>
      <c r="Q335" s="14">
        <v>35704</v>
      </c>
      <c r="R335" s="150">
        <f t="shared" si="34"/>
        <v>6.4830750470201819</v>
      </c>
      <c r="S335" s="88">
        <f t="shared" si="35"/>
        <v>14.43661971830986</v>
      </c>
      <c r="T335" s="89">
        <f t="shared" si="32"/>
        <v>12.660871689737133</v>
      </c>
      <c r="U335" s="88">
        <f t="shared" si="31"/>
        <v>18.881146652687772</v>
      </c>
      <c r="V335" s="6">
        <v>457.19</v>
      </c>
      <c r="W335" s="12">
        <f t="shared" si="36"/>
        <v>432.1266540642722</v>
      </c>
      <c r="X335" s="7">
        <v>46.6</v>
      </c>
      <c r="Z335" s="14">
        <v>35704</v>
      </c>
      <c r="AA335" s="76">
        <v>45.3</v>
      </c>
      <c r="AB335" s="14">
        <v>35704</v>
      </c>
      <c r="AC335" s="76">
        <f t="shared" si="37"/>
        <v>34.636607896180998</v>
      </c>
      <c r="AD335" s="76">
        <v>46.8</v>
      </c>
    </row>
    <row r="336" spans="1:30" x14ac:dyDescent="0.15">
      <c r="A336" s="4">
        <v>1997</v>
      </c>
      <c r="B336" s="2">
        <v>11</v>
      </c>
      <c r="C336" s="103">
        <v>105.2</v>
      </c>
      <c r="E336" s="129">
        <v>99.3</v>
      </c>
      <c r="F336" s="8">
        <v>610.64</v>
      </c>
      <c r="I336" s="7">
        <v>42.5</v>
      </c>
      <c r="K336" s="6">
        <v>14.36</v>
      </c>
      <c r="N336" s="14">
        <v>35735</v>
      </c>
      <c r="O336" s="120">
        <f t="shared" si="33"/>
        <v>614.60221550855988</v>
      </c>
      <c r="P336" s="121">
        <f t="shared" si="38"/>
        <v>14.461228600201409</v>
      </c>
      <c r="Q336" s="14">
        <v>35735</v>
      </c>
      <c r="R336" s="150">
        <f t="shared" si="34"/>
        <v>6.4209752544874137</v>
      </c>
      <c r="S336" s="88">
        <f t="shared" si="35"/>
        <v>14.461228600201409</v>
      </c>
      <c r="T336" s="89">
        <f t="shared" si="32"/>
        <v>12.533496393112248</v>
      </c>
      <c r="U336" s="88">
        <f t="shared" si="31"/>
        <v>18.857821274584428</v>
      </c>
      <c r="V336" s="6">
        <v>456.85</v>
      </c>
      <c r="W336" s="12">
        <f t="shared" si="36"/>
        <v>433.85565052231721</v>
      </c>
      <c r="X336" s="7">
        <v>45.3</v>
      </c>
      <c r="Z336" s="14">
        <v>35735</v>
      </c>
      <c r="AA336" s="76">
        <v>42.5</v>
      </c>
      <c r="AB336" s="14">
        <v>35735</v>
      </c>
      <c r="AC336" s="76">
        <f t="shared" si="37"/>
        <v>32.591369202172267</v>
      </c>
      <c r="AD336" s="76">
        <v>46.8</v>
      </c>
    </row>
    <row r="337" spans="1:31" x14ac:dyDescent="0.15">
      <c r="A337" s="4">
        <v>1997</v>
      </c>
      <c r="B337" s="2">
        <v>12</v>
      </c>
      <c r="C337" s="103">
        <v>105.2</v>
      </c>
      <c r="E337" s="129">
        <v>99.3</v>
      </c>
      <c r="F337" s="8">
        <v>547.41999999999996</v>
      </c>
      <c r="I337" s="7">
        <v>37.6</v>
      </c>
      <c r="K337" s="6">
        <v>14.56</v>
      </c>
      <c r="N337" s="14">
        <v>35765</v>
      </c>
      <c r="O337" s="120">
        <f t="shared" si="33"/>
        <v>551.3152064451159</v>
      </c>
      <c r="P337" s="121">
        <f t="shared" si="38"/>
        <v>14.662638469284998</v>
      </c>
      <c r="Q337" s="14">
        <v>35765</v>
      </c>
      <c r="R337" s="150">
        <f t="shared" si="34"/>
        <v>6.3123067081013531</v>
      </c>
      <c r="S337" s="88">
        <f t="shared" si="35"/>
        <v>14.662638469284998</v>
      </c>
      <c r="T337" s="89">
        <f t="shared" si="32"/>
        <v>12.415241616399561</v>
      </c>
      <c r="U337" s="88">
        <f t="shared" si="31"/>
        <v>18.828606076062879</v>
      </c>
      <c r="V337" s="6">
        <v>456.87</v>
      </c>
      <c r="W337" s="12">
        <f t="shared" si="36"/>
        <v>434.28707224334602</v>
      </c>
      <c r="X337" s="7">
        <v>42.5</v>
      </c>
      <c r="Z337" s="14">
        <v>35765</v>
      </c>
      <c r="AA337" s="76">
        <v>37.6</v>
      </c>
      <c r="AB337" s="14">
        <v>35765</v>
      </c>
      <c r="AC337" s="76">
        <f t="shared" si="37"/>
        <v>29.280723395982676</v>
      </c>
      <c r="AD337" s="76">
        <v>46.8</v>
      </c>
    </row>
    <row r="338" spans="1:31" x14ac:dyDescent="0.15">
      <c r="A338" s="4">
        <v>1998</v>
      </c>
      <c r="B338" s="2">
        <v>1</v>
      </c>
      <c r="C338" s="103">
        <v>105</v>
      </c>
      <c r="E338" s="129">
        <v>99.1</v>
      </c>
      <c r="F338" s="8">
        <v>616.41</v>
      </c>
      <c r="I338" s="7">
        <v>42.4</v>
      </c>
      <c r="K338" s="6">
        <v>14.55</v>
      </c>
      <c r="N338" s="14">
        <v>35796</v>
      </c>
      <c r="O338" s="120">
        <f t="shared" si="33"/>
        <v>622.52270433905142</v>
      </c>
      <c r="P338" s="121">
        <f t="shared" si="38"/>
        <v>14.682139253279516</v>
      </c>
      <c r="Q338" s="14">
        <v>35796</v>
      </c>
      <c r="R338" s="150">
        <f t="shared" si="34"/>
        <v>6.4337801005075628</v>
      </c>
      <c r="S338" s="88">
        <f t="shared" si="35"/>
        <v>14.682139253279516</v>
      </c>
      <c r="T338" s="89">
        <f t="shared" si="32"/>
        <v>12.29744393728755</v>
      </c>
      <c r="U338" s="88">
        <f t="shared" si="31"/>
        <v>18.797932910405621</v>
      </c>
      <c r="V338" s="6">
        <v>456.86</v>
      </c>
      <c r="W338" s="12">
        <f t="shared" si="36"/>
        <v>434.27756653992395</v>
      </c>
      <c r="X338" s="7">
        <v>37.6</v>
      </c>
      <c r="Z338" s="14">
        <v>35796</v>
      </c>
      <c r="AA338" s="76">
        <v>42.4</v>
      </c>
      <c r="AB338" s="14">
        <v>35796</v>
      </c>
      <c r="AC338" s="76">
        <f t="shared" si="37"/>
        <v>33.11655102218463</v>
      </c>
      <c r="AD338" s="76">
        <v>46.8</v>
      </c>
    </row>
    <row r="339" spans="1:31" x14ac:dyDescent="0.15">
      <c r="A339" s="4">
        <v>1998</v>
      </c>
      <c r="B339" s="2">
        <v>2</v>
      </c>
      <c r="C339" s="103">
        <v>104.7</v>
      </c>
      <c r="E339" s="129">
        <v>98.8</v>
      </c>
      <c r="F339" s="8">
        <v>628.09</v>
      </c>
      <c r="I339" s="7">
        <v>42.9</v>
      </c>
      <c r="K339" s="6">
        <v>14.64</v>
      </c>
      <c r="N339" s="14">
        <v>35827</v>
      </c>
      <c r="O339" s="120">
        <f t="shared" si="33"/>
        <v>635.68421052631584</v>
      </c>
      <c r="P339" s="121">
        <f t="shared" si="38"/>
        <v>14.817813765182187</v>
      </c>
      <c r="Q339" s="14">
        <v>35827</v>
      </c>
      <c r="R339" s="150">
        <f t="shared" si="34"/>
        <v>6.4547019157014063</v>
      </c>
      <c r="S339" s="88">
        <f t="shared" si="35"/>
        <v>14.817813765182187</v>
      </c>
      <c r="T339" s="89">
        <f t="shared" si="32"/>
        <v>12.186370926412101</v>
      </c>
      <c r="U339" s="88">
        <f t="shared" si="31"/>
        <v>18.765123519186627</v>
      </c>
      <c r="V339" s="6">
        <v>456.87</v>
      </c>
      <c r="W339" s="12">
        <f t="shared" si="36"/>
        <v>435.11428571428576</v>
      </c>
      <c r="X339" s="7">
        <v>42.4</v>
      </c>
      <c r="Z339" s="14">
        <v>35827</v>
      </c>
      <c r="AA339" s="76">
        <v>42.9</v>
      </c>
      <c r="AB339" s="14">
        <v>35827</v>
      </c>
      <c r="AC339" s="76">
        <f t="shared" si="37"/>
        <v>33.875834063993921</v>
      </c>
      <c r="AD339" s="76">
        <v>46.8</v>
      </c>
    </row>
    <row r="340" spans="1:31" x14ac:dyDescent="0.15">
      <c r="A340" s="4">
        <v>1998</v>
      </c>
      <c r="B340" s="2">
        <v>3</v>
      </c>
      <c r="C340" s="103">
        <v>104.3</v>
      </c>
      <c r="E340" s="129">
        <v>98.4</v>
      </c>
      <c r="F340" s="8">
        <v>621.25</v>
      </c>
      <c r="I340" s="7">
        <v>43.1</v>
      </c>
      <c r="K340" s="6">
        <v>14.43</v>
      </c>
      <c r="N340" s="14">
        <v>35855</v>
      </c>
      <c r="O340" s="120">
        <f t="shared" si="33"/>
        <v>632.04573170731703</v>
      </c>
      <c r="P340" s="121">
        <f t="shared" si="38"/>
        <v>14.664634146341463</v>
      </c>
      <c r="Q340" s="14">
        <v>35855</v>
      </c>
      <c r="R340" s="150">
        <f t="shared" si="34"/>
        <v>6.4489617518253652</v>
      </c>
      <c r="S340" s="88">
        <f t="shared" si="35"/>
        <v>14.664634146341463</v>
      </c>
      <c r="T340" s="89">
        <f t="shared" si="32"/>
        <v>12.089894320975844</v>
      </c>
      <c r="U340" s="88">
        <f t="shared" si="31"/>
        <v>18.726755681209827</v>
      </c>
      <c r="V340" s="6">
        <v>456.62</v>
      </c>
      <c r="W340" s="12">
        <f t="shared" si="36"/>
        <v>436.1222540592168</v>
      </c>
      <c r="X340" s="7">
        <v>42.9</v>
      </c>
      <c r="Z340" s="14">
        <v>35855</v>
      </c>
      <c r="AA340" s="76">
        <v>43.1</v>
      </c>
      <c r="AB340" s="14">
        <v>35855</v>
      </c>
      <c r="AC340" s="76">
        <f t="shared" si="37"/>
        <v>33.750946638424033</v>
      </c>
      <c r="AD340" s="76">
        <v>46.8</v>
      </c>
    </row>
    <row r="341" spans="1:31" x14ac:dyDescent="0.15">
      <c r="A341" s="4">
        <v>1998</v>
      </c>
      <c r="B341" s="2">
        <v>4</v>
      </c>
      <c r="C341" s="103">
        <v>104</v>
      </c>
      <c r="E341" s="129">
        <v>98.1</v>
      </c>
      <c r="F341" s="8">
        <v>603</v>
      </c>
      <c r="I341" s="7">
        <v>42.1</v>
      </c>
      <c r="K341" s="6">
        <v>14.34</v>
      </c>
      <c r="N341" s="14">
        <v>35886</v>
      </c>
      <c r="O341" s="120">
        <f t="shared" si="33"/>
        <v>615.40672782874617</v>
      </c>
      <c r="P341" s="121">
        <f t="shared" si="38"/>
        <v>14.617737003058103</v>
      </c>
      <c r="Q341" s="14">
        <v>35886</v>
      </c>
      <c r="R341" s="150">
        <f t="shared" si="34"/>
        <v>6.4222833952765841</v>
      </c>
      <c r="S341" s="88">
        <f t="shared" si="35"/>
        <v>14.617737003058103</v>
      </c>
      <c r="T341" s="89">
        <f t="shared" si="32"/>
        <v>11.995202807706347</v>
      </c>
      <c r="U341" s="88">
        <f t="shared" si="31"/>
        <v>18.688174116631348</v>
      </c>
      <c r="V341" s="6">
        <v>456.95</v>
      </c>
      <c r="W341" s="12">
        <f t="shared" si="36"/>
        <v>438.11121764141899</v>
      </c>
      <c r="X341" s="7">
        <v>43.1</v>
      </c>
      <c r="Z341" s="14">
        <v>35886</v>
      </c>
      <c r="AA341" s="76">
        <v>42.1</v>
      </c>
      <c r="AB341" s="14">
        <v>35886</v>
      </c>
      <c r="AC341" s="76">
        <f t="shared" si="37"/>
        <v>32.930275798376222</v>
      </c>
      <c r="AD341" s="76">
        <v>46.8</v>
      </c>
    </row>
    <row r="342" spans="1:31" x14ac:dyDescent="0.15">
      <c r="A342" s="4">
        <v>1998</v>
      </c>
      <c r="B342" s="2">
        <v>5</v>
      </c>
      <c r="C342" s="103">
        <v>103.9</v>
      </c>
      <c r="E342" s="129">
        <v>98</v>
      </c>
      <c r="F342" s="8">
        <v>608.52</v>
      </c>
      <c r="I342" s="7">
        <v>44.7</v>
      </c>
      <c r="K342" s="6">
        <v>13.61</v>
      </c>
      <c r="N342" s="14">
        <v>35916</v>
      </c>
      <c r="O342" s="120">
        <f t="shared" si="33"/>
        <v>620.78265306122455</v>
      </c>
      <c r="P342" s="121">
        <f t="shared" si="38"/>
        <v>13.887755102040817</v>
      </c>
      <c r="Q342" s="14">
        <v>35916</v>
      </c>
      <c r="R342" s="150">
        <f t="shared" si="34"/>
        <v>6.430981025600417</v>
      </c>
      <c r="S342" s="88">
        <f t="shared" si="35"/>
        <v>13.887755102040817</v>
      </c>
      <c r="T342" s="89">
        <f t="shared" si="32"/>
        <v>11.900101885325791</v>
      </c>
      <c r="U342" s="88">
        <f t="shared" si="31"/>
        <v>18.641450833661075</v>
      </c>
      <c r="V342" s="6">
        <v>457.13</v>
      </c>
      <c r="W342" s="12">
        <f t="shared" si="36"/>
        <v>439.54807692307691</v>
      </c>
      <c r="X342" s="7">
        <v>42.1</v>
      </c>
      <c r="Z342" s="14">
        <v>35916</v>
      </c>
      <c r="AA342" s="76">
        <v>44.7</v>
      </c>
      <c r="AB342" s="14">
        <v>35916</v>
      </c>
      <c r="AC342" s="76">
        <f t="shared" si="37"/>
        <v>33.301198420686788</v>
      </c>
      <c r="AD342" s="76">
        <v>46.8</v>
      </c>
    </row>
    <row r="343" spans="1:31" x14ac:dyDescent="0.15">
      <c r="A343" s="4">
        <v>1998</v>
      </c>
      <c r="B343" s="2">
        <v>6</v>
      </c>
      <c r="C343" s="103">
        <v>103.9</v>
      </c>
      <c r="E343" s="129">
        <v>98</v>
      </c>
      <c r="F343" s="8">
        <v>610.5</v>
      </c>
      <c r="I343" s="7">
        <v>115.5</v>
      </c>
      <c r="K343" s="6">
        <v>5.29</v>
      </c>
      <c r="N343" s="14">
        <v>35947</v>
      </c>
      <c r="O343" s="120">
        <f t="shared" si="33"/>
        <v>623.46428571428578</v>
      </c>
      <c r="P343" s="121">
        <f t="shared" si="38"/>
        <v>5.3979591836734695</v>
      </c>
      <c r="Q343" s="14">
        <v>35947</v>
      </c>
      <c r="R343" s="150">
        <f t="shared" si="34"/>
        <v>6.4352914831495758</v>
      </c>
      <c r="S343" s="88">
        <f t="shared" si="35"/>
        <v>5.3979591836734695</v>
      </c>
      <c r="T343" s="89">
        <f t="shared" si="32"/>
        <v>11.768330145622157</v>
      </c>
      <c r="U343" s="88">
        <f t="shared" si="31"/>
        <v>18.497984981973868</v>
      </c>
      <c r="V343" s="6">
        <v>455.52</v>
      </c>
      <c r="W343" s="12">
        <f t="shared" si="36"/>
        <v>438.42155919153026</v>
      </c>
      <c r="X343" s="7">
        <v>44.7</v>
      </c>
      <c r="Z343" s="14">
        <v>35947</v>
      </c>
      <c r="AA343" s="76">
        <v>115.5</v>
      </c>
      <c r="AB343" s="14">
        <v>35947</v>
      </c>
      <c r="AC343" s="76">
        <f t="shared" si="37"/>
        <v>33.704443285138709</v>
      </c>
      <c r="AD343" s="76">
        <v>46.8</v>
      </c>
    </row>
    <row r="344" spans="1:31" x14ac:dyDescent="0.15">
      <c r="A344" s="4">
        <v>1998</v>
      </c>
      <c r="B344" s="2">
        <v>7</v>
      </c>
      <c r="C344" s="103">
        <v>103.9</v>
      </c>
      <c r="E344" s="129">
        <v>98</v>
      </c>
      <c r="F344" s="8">
        <v>633.4</v>
      </c>
      <c r="I344" s="7">
        <v>119.7</v>
      </c>
      <c r="K344" s="6">
        <v>5.29</v>
      </c>
      <c r="N344" s="14">
        <v>35977</v>
      </c>
      <c r="O344" s="120">
        <f t="shared" si="33"/>
        <v>646.13571428571436</v>
      </c>
      <c r="P344" s="121">
        <f t="shared" si="38"/>
        <v>5.3979591836734695</v>
      </c>
      <c r="Q344" s="14">
        <v>35977</v>
      </c>
      <c r="R344" s="150">
        <f t="shared" si="34"/>
        <v>6.4710095657516549</v>
      </c>
      <c r="S344" s="88">
        <f t="shared" si="35"/>
        <v>5.3979591836734695</v>
      </c>
      <c r="T344" s="89">
        <f t="shared" si="32"/>
        <v>11.636073909794494</v>
      </c>
      <c r="U344" s="88">
        <f t="shared" si="31"/>
        <v>18.355056249215938</v>
      </c>
      <c r="V344" s="6">
        <v>456.95</v>
      </c>
      <c r="W344" s="12">
        <f t="shared" si="36"/>
        <v>439.79788257940322</v>
      </c>
      <c r="X344" s="7">
        <v>115.5</v>
      </c>
      <c r="Z344" s="14">
        <v>35977</v>
      </c>
      <c r="AA344" s="76">
        <v>119.7</v>
      </c>
      <c r="AB344" s="14">
        <v>35977</v>
      </c>
      <c r="AC344" s="76">
        <f t="shared" si="37"/>
        <v>35.202055799383068</v>
      </c>
      <c r="AD344" s="76">
        <v>46.8</v>
      </c>
    </row>
    <row r="345" spans="1:31" x14ac:dyDescent="0.15">
      <c r="A345" s="4">
        <v>1998</v>
      </c>
      <c r="B345" s="2">
        <v>8</v>
      </c>
      <c r="C345" s="103">
        <v>103.8</v>
      </c>
      <c r="E345" s="129">
        <v>97.9</v>
      </c>
      <c r="F345" s="8">
        <v>554.74</v>
      </c>
      <c r="I345" s="7">
        <v>135.9</v>
      </c>
      <c r="K345" s="6">
        <v>4.08</v>
      </c>
      <c r="N345" s="14">
        <v>36008</v>
      </c>
      <c r="O345" s="120">
        <f t="shared" si="33"/>
        <v>566.36567926455564</v>
      </c>
      <c r="P345" s="121">
        <f t="shared" si="38"/>
        <v>4.1675178753830435</v>
      </c>
      <c r="Q345" s="14">
        <v>36008</v>
      </c>
      <c r="R345" s="150">
        <f t="shared" si="34"/>
        <v>6.3392399460247946</v>
      </c>
      <c r="S345" s="88">
        <f t="shared" si="35"/>
        <v>4.1675178753830435</v>
      </c>
      <c r="T345" s="89">
        <f t="shared" si="32"/>
        <v>11.484011505452171</v>
      </c>
      <c r="U345" s="88">
        <f t="shared" si="31"/>
        <v>18.200968041787476</v>
      </c>
      <c r="V345" s="6">
        <v>456.94</v>
      </c>
      <c r="W345" s="12">
        <f t="shared" si="36"/>
        <v>439.78825794032718</v>
      </c>
      <c r="X345" s="7">
        <v>119.7</v>
      </c>
      <c r="Z345" s="14">
        <v>36008</v>
      </c>
      <c r="AA345" s="76">
        <v>135.9</v>
      </c>
      <c r="AB345" s="14">
        <v>36008</v>
      </c>
      <c r="AC345" s="76">
        <f t="shared" si="37"/>
        <v>31.117338262681447</v>
      </c>
      <c r="AD345" s="76">
        <v>46.8</v>
      </c>
    </row>
    <row r="346" spans="1:31" x14ac:dyDescent="0.15">
      <c r="A346" s="4">
        <v>1998</v>
      </c>
      <c r="B346" s="2">
        <v>9</v>
      </c>
      <c r="C346" s="103">
        <v>103.8</v>
      </c>
      <c r="E346" s="129">
        <v>97.9</v>
      </c>
      <c r="F346" s="8">
        <v>521.61</v>
      </c>
      <c r="I346" s="7">
        <v>124.8</v>
      </c>
      <c r="K346" s="6">
        <v>4.18</v>
      </c>
      <c r="N346" s="14">
        <v>36039</v>
      </c>
      <c r="O346" s="120">
        <f t="shared" si="33"/>
        <v>532.85393258426961</v>
      </c>
      <c r="P346" s="121">
        <f t="shared" si="38"/>
        <v>4.2696629213483144</v>
      </c>
      <c r="Q346" s="14">
        <v>36039</v>
      </c>
      <c r="R346" s="150">
        <f t="shared" si="34"/>
        <v>6.2782473389236184</v>
      </c>
      <c r="S346" s="88">
        <f t="shared" si="35"/>
        <v>4.2696629213483144</v>
      </c>
      <c r="T346" s="89">
        <f t="shared" si="32"/>
        <v>11.331868432103011</v>
      </c>
      <c r="U346" s="88">
        <f t="shared" si="31"/>
        <v>18.049089657519286</v>
      </c>
      <c r="V346" s="6">
        <v>451.81</v>
      </c>
      <c r="W346" s="12">
        <f t="shared" si="36"/>
        <v>435.26974951830448</v>
      </c>
      <c r="X346" s="7">
        <v>135.9</v>
      </c>
      <c r="Z346" s="14">
        <v>36039</v>
      </c>
      <c r="AA346" s="76">
        <v>124.8</v>
      </c>
      <c r="AB346" s="14">
        <v>36039</v>
      </c>
      <c r="AC346" s="76">
        <f t="shared" si="37"/>
        <v>29.522482446214767</v>
      </c>
      <c r="AD346" s="76">
        <v>46.8</v>
      </c>
    </row>
    <row r="347" spans="1:31" x14ac:dyDescent="0.15">
      <c r="A347" s="4">
        <v>1998</v>
      </c>
      <c r="B347" s="2">
        <v>10</v>
      </c>
      <c r="C347" s="103">
        <v>103.1</v>
      </c>
      <c r="E347" s="129">
        <v>97.3</v>
      </c>
      <c r="F347" s="8">
        <v>503.61</v>
      </c>
      <c r="I347" s="7">
        <v>118.8</v>
      </c>
      <c r="K347" s="6">
        <v>4.24</v>
      </c>
      <c r="N347" s="14">
        <v>36069</v>
      </c>
      <c r="O347" s="120">
        <f t="shared" si="33"/>
        <v>517.68961973278522</v>
      </c>
      <c r="P347" s="121">
        <f t="shared" si="38"/>
        <v>4.3576567317574515</v>
      </c>
      <c r="Q347" s="14">
        <v>36069</v>
      </c>
      <c r="R347" s="150">
        <f t="shared" si="34"/>
        <v>6.2493758729685434</v>
      </c>
      <c r="S347" s="88">
        <f t="shared" si="35"/>
        <v>4.3576567317574515</v>
      </c>
      <c r="T347" s="89">
        <f t="shared" si="32"/>
        <v>11.181296304970195</v>
      </c>
      <c r="U347" s="88">
        <f t="shared" si="31"/>
        <v>17.897635577036322</v>
      </c>
      <c r="V347" s="6">
        <v>450.78</v>
      </c>
      <c r="W347" s="12">
        <f t="shared" si="36"/>
        <v>434.27745664739882</v>
      </c>
      <c r="X347" s="7">
        <v>124.8</v>
      </c>
      <c r="Z347" s="14">
        <v>36069</v>
      </c>
      <c r="AA347" s="76">
        <v>118.8</v>
      </c>
      <c r="AB347" s="14">
        <v>36069</v>
      </c>
      <c r="AC347" s="76">
        <f t="shared" si="37"/>
        <v>28.925028532652114</v>
      </c>
      <c r="AD347" s="76">
        <v>46.8</v>
      </c>
    </row>
    <row r="348" spans="1:31" x14ac:dyDescent="0.15">
      <c r="A348" s="4">
        <v>1998</v>
      </c>
      <c r="B348" s="2">
        <v>11</v>
      </c>
      <c r="C348" s="103">
        <v>102.9</v>
      </c>
      <c r="E348" s="129">
        <v>97.1</v>
      </c>
      <c r="F348" s="8">
        <v>558.41999999999996</v>
      </c>
      <c r="I348" s="7">
        <v>131</v>
      </c>
      <c r="K348" s="6">
        <v>4.26</v>
      </c>
      <c r="N348" s="14">
        <v>36100</v>
      </c>
      <c r="O348" s="120">
        <f t="shared" si="33"/>
        <v>574.72708547888772</v>
      </c>
      <c r="P348" s="121">
        <f t="shared" si="38"/>
        <v>4.3872296601441807</v>
      </c>
      <c r="Q348" s="14">
        <v>36100</v>
      </c>
      <c r="R348" s="150">
        <f t="shared" si="34"/>
        <v>6.3538952941732427</v>
      </c>
      <c r="S348" s="88">
        <f t="shared" si="35"/>
        <v>4.3872296601441807</v>
      </c>
      <c r="T348" s="89">
        <f t="shared" si="32"/>
        <v>11.030290126109717</v>
      </c>
      <c r="U348" s="88">
        <f t="shared" si="31"/>
        <v>17.746427937623245</v>
      </c>
      <c r="V348" s="6">
        <v>450.41</v>
      </c>
      <c r="W348" s="12">
        <f t="shared" si="36"/>
        <v>436.86711930164893</v>
      </c>
      <c r="X348" s="7">
        <v>118.8</v>
      </c>
      <c r="Z348" s="14">
        <v>36100</v>
      </c>
      <c r="AA348" s="76">
        <v>131</v>
      </c>
      <c r="AB348" s="14">
        <v>36100</v>
      </c>
      <c r="AC348" s="76">
        <f t="shared" si="37"/>
        <v>32.385508086415506</v>
      </c>
      <c r="AD348" s="76">
        <v>46.8</v>
      </c>
    </row>
    <row r="349" spans="1:31" x14ac:dyDescent="0.15">
      <c r="A349" s="4">
        <v>1998</v>
      </c>
      <c r="B349" s="2">
        <v>12</v>
      </c>
      <c r="C349" s="103">
        <v>102.9</v>
      </c>
      <c r="E349" s="12">
        <v>97.1</v>
      </c>
      <c r="F349" s="8">
        <v>534.5</v>
      </c>
      <c r="G349" s="184"/>
      <c r="H349" s="184"/>
      <c r="I349" s="7">
        <v>103.1</v>
      </c>
      <c r="J349" s="58"/>
      <c r="K349" s="6">
        <v>5.18</v>
      </c>
      <c r="L349" s="153"/>
      <c r="M349" s="153"/>
      <c r="N349" s="14">
        <v>36130</v>
      </c>
      <c r="O349" s="120">
        <f t="shared" si="33"/>
        <v>550.00823892893925</v>
      </c>
      <c r="P349" s="121">
        <f t="shared" si="38"/>
        <v>5.3347064881565398</v>
      </c>
      <c r="Q349" s="14">
        <v>36130</v>
      </c>
      <c r="R349" s="150">
        <f t="shared" si="34"/>
        <v>6.3099332579851177</v>
      </c>
      <c r="S349" s="88">
        <f t="shared" si="35"/>
        <v>5.3347064881565398</v>
      </c>
      <c r="T349" s="89">
        <f t="shared" si="32"/>
        <v>10.896652881304481</v>
      </c>
      <c r="U349" s="88">
        <f t="shared" si="31"/>
        <v>17.6022916720407</v>
      </c>
      <c r="V349" s="6">
        <v>449.97</v>
      </c>
      <c r="W349" s="12">
        <f t="shared" si="36"/>
        <v>437.28862973760931</v>
      </c>
      <c r="X349" s="7">
        <v>131</v>
      </c>
      <c r="Z349" s="14">
        <v>36130</v>
      </c>
      <c r="AA349" s="76">
        <v>103.1</v>
      </c>
      <c r="AB349" s="14">
        <v>36130</v>
      </c>
      <c r="AC349" s="76">
        <f t="shared" si="37"/>
        <v>31.246399569810944</v>
      </c>
      <c r="AD349" s="76">
        <v>46.8</v>
      </c>
    </row>
    <row r="350" spans="1:31" x14ac:dyDescent="0.15">
      <c r="A350" s="116">
        <v>1999</v>
      </c>
      <c r="B350" s="117">
        <v>1</v>
      </c>
      <c r="C350" s="118">
        <v>102.5</v>
      </c>
      <c r="D350" s="119"/>
      <c r="E350" s="146">
        <v>96.8</v>
      </c>
      <c r="F350" s="147">
        <v>549.33000000000004</v>
      </c>
      <c r="G350" s="187">
        <v>549.33000000000004</v>
      </c>
      <c r="H350" s="187"/>
      <c r="I350" s="121">
        <v>104</v>
      </c>
      <c r="J350" s="188">
        <v>73.900000000000006</v>
      </c>
      <c r="K350" s="122">
        <f t="shared" ref="K350:K413" si="39">L350</f>
        <v>7.43</v>
      </c>
      <c r="L350" s="161">
        <v>7.43</v>
      </c>
      <c r="M350" s="161"/>
      <c r="N350" s="123">
        <v>36161</v>
      </c>
      <c r="O350" s="120">
        <f t="shared" ref="O350:O413" si="40">G350/E350*100</f>
        <v>567.48966942148763</v>
      </c>
      <c r="P350" s="121">
        <f t="shared" si="38"/>
        <v>7.6756198347107434</v>
      </c>
      <c r="Q350" s="123">
        <v>36161</v>
      </c>
      <c r="R350" s="150">
        <f t="shared" si="34"/>
        <v>6.3412225455272919</v>
      </c>
      <c r="S350" s="121">
        <f t="shared" si="35"/>
        <v>7.6756198347107434</v>
      </c>
      <c r="T350" s="124">
        <f t="shared" si="32"/>
        <v>10.802466695690649</v>
      </c>
      <c r="U350" s="121">
        <f t="shared" si="31"/>
        <v>17.478548900036227</v>
      </c>
      <c r="V350" s="6">
        <v>450.1</v>
      </c>
      <c r="W350" s="12">
        <f t="shared" si="36"/>
        <v>437.41496598639458</v>
      </c>
      <c r="X350" s="7">
        <v>103.1</v>
      </c>
      <c r="Y350" s="125"/>
      <c r="Z350" s="123">
        <v>36161</v>
      </c>
      <c r="AA350" s="120">
        <f t="shared" ref="AA350:AA355" si="41">O350/P350</f>
        <v>73.93405114401078</v>
      </c>
      <c r="AB350" s="123">
        <v>36161</v>
      </c>
      <c r="AC350" s="76">
        <f t="shared" si="37"/>
        <v>32.467779371565072</v>
      </c>
      <c r="AD350" s="120">
        <v>46.8</v>
      </c>
      <c r="AE350" s="118"/>
    </row>
    <row r="351" spans="1:31" s="118" customFormat="1" x14ac:dyDescent="0.15">
      <c r="A351" s="4">
        <v>1999</v>
      </c>
      <c r="B351" s="2">
        <v>2</v>
      </c>
      <c r="C351" s="103">
        <v>102.4</v>
      </c>
      <c r="D351" s="71"/>
      <c r="E351" s="129">
        <v>96.7</v>
      </c>
      <c r="F351" s="8">
        <v>542.58000000000004</v>
      </c>
      <c r="G351" s="161">
        <v>542.58000000000004</v>
      </c>
      <c r="H351" s="161"/>
      <c r="I351" s="7">
        <v>104.6</v>
      </c>
      <c r="J351" s="114">
        <v>73.3</v>
      </c>
      <c r="K351" s="6">
        <f t="shared" si="39"/>
        <v>7.4</v>
      </c>
      <c r="L351" s="161">
        <v>7.4</v>
      </c>
      <c r="M351" s="161"/>
      <c r="N351" s="14">
        <v>36192</v>
      </c>
      <c r="O351" s="120">
        <f t="shared" si="40"/>
        <v>561.09617373319554</v>
      </c>
      <c r="P351" s="121">
        <f t="shared" si="38"/>
        <v>7.6525336091003107</v>
      </c>
      <c r="Q351" s="14">
        <v>36192</v>
      </c>
      <c r="R351" s="150">
        <f t="shared" si="34"/>
        <v>6.329892323509287</v>
      </c>
      <c r="S351" s="88">
        <f t="shared" si="35"/>
        <v>7.6525336091003107</v>
      </c>
      <c r="T351" s="89">
        <f t="shared" si="32"/>
        <v>10.708549975829238</v>
      </c>
      <c r="U351" s="88">
        <f t="shared" si="31"/>
        <v>17.354408287490195</v>
      </c>
      <c r="V351" s="122">
        <v>450.45</v>
      </c>
      <c r="W351" s="120">
        <f t="shared" si="36"/>
        <v>439.46341463414632</v>
      </c>
      <c r="X351" s="121">
        <v>104</v>
      </c>
      <c r="Y351" s="16"/>
      <c r="Z351" s="14">
        <v>36192</v>
      </c>
      <c r="AA351" s="76">
        <f t="shared" si="41"/>
        <v>73.321621621621631</v>
      </c>
      <c r="AB351" s="14">
        <v>36192</v>
      </c>
      <c r="AC351" s="76">
        <f t="shared" si="37"/>
        <v>32.331622285137655</v>
      </c>
      <c r="AD351" s="76">
        <v>46.8</v>
      </c>
      <c r="AE351"/>
    </row>
    <row r="352" spans="1:31" x14ac:dyDescent="0.15">
      <c r="A352" s="4">
        <v>1999</v>
      </c>
      <c r="B352" s="2">
        <v>3</v>
      </c>
      <c r="C352" s="103">
        <v>102.3</v>
      </c>
      <c r="E352" s="129">
        <v>96.6</v>
      </c>
      <c r="F352" s="8">
        <v>605.41999999999996</v>
      </c>
      <c r="G352" s="161">
        <v>605.41999999999996</v>
      </c>
      <c r="H352" s="161"/>
      <c r="I352" s="7">
        <v>121.1</v>
      </c>
      <c r="J352" s="114">
        <v>80</v>
      </c>
      <c r="K352" s="6">
        <f t="shared" si="39"/>
        <v>7.57</v>
      </c>
      <c r="L352" s="161">
        <v>7.57</v>
      </c>
      <c r="M352" s="161"/>
      <c r="N352" s="14">
        <v>36220</v>
      </c>
      <c r="O352" s="120">
        <f t="shared" si="40"/>
        <v>626.72877846790891</v>
      </c>
      <c r="P352" s="121">
        <f t="shared" si="38"/>
        <v>7.8364389233954457</v>
      </c>
      <c r="Q352" s="14">
        <v>36220</v>
      </c>
      <c r="R352" s="150">
        <f t="shared" si="34"/>
        <v>6.4405138768208108</v>
      </c>
      <c r="S352" s="88">
        <f t="shared" si="35"/>
        <v>7.8364389233954457</v>
      </c>
      <c r="T352" s="89">
        <f t="shared" si="32"/>
        <v>10.620325270221787</v>
      </c>
      <c r="U352" s="88">
        <f t="shared" si="31"/>
        <v>17.230998552621816</v>
      </c>
      <c r="V352" s="6">
        <v>450.08</v>
      </c>
      <c r="W352" s="12">
        <f t="shared" si="36"/>
        <v>439.53124999999994</v>
      </c>
      <c r="X352" s="7">
        <v>104.6</v>
      </c>
      <c r="Z352" s="14">
        <v>36220</v>
      </c>
      <c r="AA352" s="76">
        <f t="shared" si="41"/>
        <v>79.97622192866578</v>
      </c>
      <c r="AB352" s="14">
        <v>36220</v>
      </c>
      <c r="AC352" s="76">
        <f t="shared" si="37"/>
        <v>36.372168249793496</v>
      </c>
      <c r="AD352" s="76">
        <v>46.8</v>
      </c>
    </row>
    <row r="353" spans="1:30" x14ac:dyDescent="0.15">
      <c r="A353" s="4">
        <v>1999</v>
      </c>
      <c r="B353" s="2">
        <v>4</v>
      </c>
      <c r="C353" s="103">
        <v>102</v>
      </c>
      <c r="E353" s="129">
        <v>96.3</v>
      </c>
      <c r="F353" s="8">
        <v>638.62</v>
      </c>
      <c r="G353" s="161">
        <v>638.62</v>
      </c>
      <c r="H353" s="161"/>
      <c r="I353" s="7">
        <v>133.1</v>
      </c>
      <c r="J353" s="114">
        <v>92</v>
      </c>
      <c r="K353" s="6">
        <f t="shared" si="39"/>
        <v>6.94</v>
      </c>
      <c r="L353" s="161">
        <v>6.94</v>
      </c>
      <c r="M353" s="161"/>
      <c r="N353" s="14">
        <v>36251</v>
      </c>
      <c r="O353" s="120">
        <f t="shared" si="40"/>
        <v>663.15680166147456</v>
      </c>
      <c r="P353" s="121">
        <f t="shared" si="38"/>
        <v>7.2066458982346839</v>
      </c>
      <c r="Q353" s="14">
        <v>36251</v>
      </c>
      <c r="R353" s="150">
        <f t="shared" si="34"/>
        <v>6.497011465483518</v>
      </c>
      <c r="S353" s="88">
        <f t="shared" si="35"/>
        <v>7.2066458982346839</v>
      </c>
      <c r="T353" s="89">
        <f t="shared" si="32"/>
        <v>10.522209434207143</v>
      </c>
      <c r="U353" s="88">
        <f t="shared" si="31"/>
        <v>17.106057165081268</v>
      </c>
      <c r="V353" s="6">
        <v>450.3</v>
      </c>
      <c r="W353" s="12">
        <f t="shared" si="36"/>
        <v>440.17595307917895</v>
      </c>
      <c r="X353" s="7">
        <v>121.1</v>
      </c>
      <c r="Z353" s="14">
        <v>36251</v>
      </c>
      <c r="AA353" s="76">
        <f t="shared" si="41"/>
        <v>92.020172910662822</v>
      </c>
      <c r="AB353" s="14">
        <v>36251</v>
      </c>
      <c r="AC353" s="76">
        <f t="shared" si="37"/>
        <v>38.767367328526291</v>
      </c>
      <c r="AD353" s="76">
        <v>46.8</v>
      </c>
    </row>
    <row r="354" spans="1:30" x14ac:dyDescent="0.15">
      <c r="A354" s="4">
        <v>1999</v>
      </c>
      <c r="B354" s="2">
        <v>5</v>
      </c>
      <c r="C354" s="103">
        <v>102.1</v>
      </c>
      <c r="E354" s="129">
        <v>96.4</v>
      </c>
      <c r="F354" s="8">
        <v>628.45000000000005</v>
      </c>
      <c r="G354" s="161">
        <v>628.45000000000005</v>
      </c>
      <c r="H354" s="161"/>
      <c r="I354" s="7">
        <v>125.8</v>
      </c>
      <c r="J354" s="114">
        <v>89.3</v>
      </c>
      <c r="K354" s="6">
        <f t="shared" si="39"/>
        <v>7.04</v>
      </c>
      <c r="L354" s="161">
        <v>7.04</v>
      </c>
      <c r="M354" s="161"/>
      <c r="N354" s="14">
        <v>36281</v>
      </c>
      <c r="O354" s="120">
        <f t="shared" si="40"/>
        <v>651.91908713692953</v>
      </c>
      <c r="P354" s="121">
        <f t="shared" si="38"/>
        <v>7.3029045643153516</v>
      </c>
      <c r="Q354" s="14">
        <v>36281</v>
      </c>
      <c r="R354" s="150">
        <f t="shared" si="34"/>
        <v>6.4799204547424383</v>
      </c>
      <c r="S354" s="88">
        <f t="shared" si="35"/>
        <v>7.3029045643153516</v>
      </c>
      <c r="T354" s="89">
        <f t="shared" si="32"/>
        <v>10.429591834407928</v>
      </c>
      <c r="U354" s="88">
        <f t="shared" si="31"/>
        <v>16.981711608339666</v>
      </c>
      <c r="V354" s="6">
        <v>449.13</v>
      </c>
      <c r="W354" s="12">
        <f t="shared" si="36"/>
        <v>440.3235294117647</v>
      </c>
      <c r="X354" s="7">
        <v>133.1</v>
      </c>
      <c r="Z354" s="14">
        <v>36281</v>
      </c>
      <c r="AA354" s="76">
        <f t="shared" si="41"/>
        <v>89.268465909090935</v>
      </c>
      <c r="AB354" s="14">
        <v>36281</v>
      </c>
      <c r="AC354" s="76">
        <f t="shared" si="37"/>
        <v>38.389480528969415</v>
      </c>
      <c r="AD354" s="76">
        <v>46.8</v>
      </c>
    </row>
    <row r="355" spans="1:30" x14ac:dyDescent="0.15">
      <c r="A355" s="4">
        <v>1999</v>
      </c>
      <c r="B355" s="2">
        <v>6</v>
      </c>
      <c r="C355" s="103">
        <v>102</v>
      </c>
      <c r="E355" s="129">
        <v>96.3</v>
      </c>
      <c r="F355" s="8">
        <v>681.35</v>
      </c>
      <c r="G355" s="161">
        <v>681.35</v>
      </c>
      <c r="H355" s="161"/>
      <c r="I355" s="7" t="s">
        <v>0</v>
      </c>
      <c r="J355" s="114">
        <v>151.80000000000001</v>
      </c>
      <c r="K355" s="6">
        <f t="shared" si="39"/>
        <v>4.49</v>
      </c>
      <c r="L355" s="161">
        <v>4.49</v>
      </c>
      <c r="M355" s="161"/>
      <c r="N355" s="14">
        <v>36312</v>
      </c>
      <c r="O355" s="120">
        <f t="shared" si="40"/>
        <v>707.52855659397721</v>
      </c>
      <c r="P355" s="121">
        <f t="shared" si="38"/>
        <v>4.6625129802699901</v>
      </c>
      <c r="Q355" s="14">
        <v>36312</v>
      </c>
      <c r="R355" s="150">
        <f t="shared" si="34"/>
        <v>6.5617779913798415</v>
      </c>
      <c r="S355" s="88">
        <f t="shared" si="35"/>
        <v>4.6625129802699901</v>
      </c>
      <c r="T355" s="89">
        <f t="shared" si="32"/>
        <v>10.307760607616242</v>
      </c>
      <c r="U355" s="88">
        <f t="shared" si="31"/>
        <v>16.800839635188133</v>
      </c>
      <c r="V355" s="6">
        <v>448.55</v>
      </c>
      <c r="W355" s="12">
        <f t="shared" si="36"/>
        <v>439.32419196865817</v>
      </c>
      <c r="X355" s="7">
        <v>125.8</v>
      </c>
      <c r="Z355" s="14">
        <v>36312</v>
      </c>
      <c r="AA355" s="76">
        <f t="shared" si="41"/>
        <v>151.74832962138083</v>
      </c>
      <c r="AB355" s="14">
        <v>36312</v>
      </c>
      <c r="AC355" s="76">
        <f t="shared" si="37"/>
        <v>42.112690315316755</v>
      </c>
      <c r="AD355" s="76">
        <v>46.8</v>
      </c>
    </row>
    <row r="356" spans="1:30" x14ac:dyDescent="0.15">
      <c r="A356" s="4">
        <v>1999</v>
      </c>
      <c r="B356" s="2">
        <v>7</v>
      </c>
      <c r="C356" s="103">
        <v>102.4</v>
      </c>
      <c r="E356" s="129">
        <v>96.7</v>
      </c>
      <c r="F356" s="8">
        <v>699.8</v>
      </c>
      <c r="G356" s="161">
        <v>699.8</v>
      </c>
      <c r="H356" s="161"/>
      <c r="I356" s="5" t="s">
        <v>0</v>
      </c>
      <c r="J356" s="115"/>
      <c r="K356" s="6">
        <f t="shared" si="39"/>
        <v>-4.2</v>
      </c>
      <c r="L356" s="161">
        <v>-4.2</v>
      </c>
      <c r="M356" s="161"/>
      <c r="N356" s="14">
        <v>36342</v>
      </c>
      <c r="O356" s="120">
        <f t="shared" si="40"/>
        <v>723.68148914167523</v>
      </c>
      <c r="P356" s="121">
        <f t="shared" si="38"/>
        <v>-4.3433298862461225</v>
      </c>
      <c r="Q356" s="14">
        <v>36342</v>
      </c>
      <c r="R356" s="150">
        <f t="shared" si="34"/>
        <v>6.5843513634624307</v>
      </c>
      <c r="S356" s="88">
        <f t="shared" si="35"/>
        <v>-4.3433298862461225</v>
      </c>
      <c r="T356" s="89">
        <f t="shared" si="32"/>
        <v>10.0371469241078</v>
      </c>
      <c r="U356" s="88">
        <f t="shared" si="31"/>
        <v>16.546566939071599</v>
      </c>
      <c r="V356" s="8">
        <v>448.66</v>
      </c>
      <c r="W356" s="12">
        <f t="shared" si="36"/>
        <v>439.86274509803923</v>
      </c>
      <c r="X356" s="7" t="s">
        <v>0</v>
      </c>
      <c r="Z356" s="14">
        <v>36342</v>
      </c>
      <c r="AB356" s="14">
        <v>36342</v>
      </c>
      <c r="AC356" s="76">
        <f t="shared" si="37"/>
        <v>43.736050614392873</v>
      </c>
      <c r="AD356" s="76">
        <v>46.8</v>
      </c>
    </row>
    <row r="357" spans="1:30" x14ac:dyDescent="0.15">
      <c r="A357" s="4">
        <v>1999</v>
      </c>
      <c r="B357" s="2">
        <v>8</v>
      </c>
      <c r="C357" s="103">
        <v>102.5</v>
      </c>
      <c r="E357" s="129">
        <v>96.8</v>
      </c>
      <c r="F357" s="8">
        <v>668.19</v>
      </c>
      <c r="G357" s="161">
        <v>668.19</v>
      </c>
      <c r="H357" s="161"/>
      <c r="I357" s="5" t="s">
        <v>0</v>
      </c>
      <c r="J357" s="115"/>
      <c r="K357" s="6">
        <f t="shared" si="39"/>
        <v>-4.8899999999999997</v>
      </c>
      <c r="L357" s="161">
        <v>-4.8899999999999997</v>
      </c>
      <c r="M357" s="161"/>
      <c r="N357" s="14">
        <v>36373</v>
      </c>
      <c r="O357" s="120">
        <f t="shared" si="40"/>
        <v>690.27892561983481</v>
      </c>
      <c r="P357" s="121">
        <f t="shared" si="38"/>
        <v>-5.0516528925619832</v>
      </c>
      <c r="Q357" s="14">
        <v>36373</v>
      </c>
      <c r="R357" s="150">
        <f t="shared" si="34"/>
        <v>6.537095755937063</v>
      </c>
      <c r="S357" s="88">
        <f t="shared" si="35"/>
        <v>-5.0516528925619832</v>
      </c>
      <c r="T357" s="89">
        <f t="shared" si="32"/>
        <v>9.7645897900996186</v>
      </c>
      <c r="U357" s="88">
        <f t="shared" si="31"/>
        <v>16.286841626505375</v>
      </c>
      <c r="V357" s="8">
        <v>447.73</v>
      </c>
      <c r="W357" s="12">
        <f t="shared" si="36"/>
        <v>437.236328125</v>
      </c>
      <c r="X357" s="5" t="s">
        <v>0</v>
      </c>
      <c r="Z357" s="14">
        <v>36373</v>
      </c>
      <c r="AB357" s="14">
        <v>36373</v>
      </c>
      <c r="AC357" s="76">
        <f t="shared" si="37"/>
        <v>42.382614226227126</v>
      </c>
      <c r="AD357" s="76">
        <v>46.8</v>
      </c>
    </row>
    <row r="358" spans="1:30" x14ac:dyDescent="0.15">
      <c r="A358" s="4">
        <v>1999</v>
      </c>
      <c r="B358" s="2">
        <v>9</v>
      </c>
      <c r="C358" s="103">
        <v>102.5</v>
      </c>
      <c r="E358" s="129">
        <v>96.8</v>
      </c>
      <c r="F358" s="8">
        <v>673.39</v>
      </c>
      <c r="G358" s="161">
        <v>673.39</v>
      </c>
      <c r="H358" s="161"/>
      <c r="I358" s="5" t="s">
        <v>0</v>
      </c>
      <c r="J358" s="115"/>
      <c r="K358" s="6">
        <f t="shared" si="39"/>
        <v>-4.4000000000000004</v>
      </c>
      <c r="L358" s="161">
        <v>-4.4000000000000004</v>
      </c>
      <c r="M358" s="161"/>
      <c r="N358" s="14">
        <v>36404</v>
      </c>
      <c r="O358" s="120">
        <f t="shared" si="40"/>
        <v>695.65082644628103</v>
      </c>
      <c r="P358" s="121">
        <f t="shared" si="38"/>
        <v>-4.5454545454545459</v>
      </c>
      <c r="Q358" s="14">
        <v>36404</v>
      </c>
      <c r="R358" s="150">
        <f t="shared" si="34"/>
        <v>6.5448478483074215</v>
      </c>
      <c r="S358" s="88">
        <f t="shared" si="35"/>
        <v>-4.5454545454545459</v>
      </c>
      <c r="T358" s="89">
        <f t="shared" si="32"/>
        <v>9.5001405641119323</v>
      </c>
      <c r="U358" s="88">
        <f t="shared" si="31"/>
        <v>16.031303536673338</v>
      </c>
      <c r="V358" s="8">
        <v>441.91</v>
      </c>
      <c r="W358" s="12">
        <f t="shared" si="36"/>
        <v>431.13170731707316</v>
      </c>
      <c r="X358" s="5" t="s">
        <v>0</v>
      </c>
      <c r="Z358" s="14">
        <v>36404</v>
      </c>
      <c r="AB358" s="14">
        <v>36404</v>
      </c>
      <c r="AC358" s="76">
        <f t="shared" si="37"/>
        <v>43.393278959187853</v>
      </c>
      <c r="AD358" s="76">
        <v>46.8</v>
      </c>
    </row>
    <row r="359" spans="1:30" x14ac:dyDescent="0.15">
      <c r="A359" s="4">
        <v>1999</v>
      </c>
      <c r="B359" s="2">
        <v>10</v>
      </c>
      <c r="C359" s="103">
        <v>102.4</v>
      </c>
      <c r="E359" s="129">
        <v>96.7</v>
      </c>
      <c r="F359" s="8">
        <v>666.68</v>
      </c>
      <c r="G359" s="161">
        <v>666.68</v>
      </c>
      <c r="H359" s="161"/>
      <c r="I359" s="5" t="s">
        <v>0</v>
      </c>
      <c r="J359" s="115"/>
      <c r="K359" s="6">
        <f t="shared" si="39"/>
        <v>-4.0599999999999996</v>
      </c>
      <c r="L359" s="161">
        <v>-4.0599999999999996</v>
      </c>
      <c r="M359" s="161"/>
      <c r="N359" s="14">
        <v>36434</v>
      </c>
      <c r="O359" s="120">
        <f t="shared" si="40"/>
        <v>689.43123061013432</v>
      </c>
      <c r="P359" s="121">
        <f t="shared" si="38"/>
        <v>-4.1985522233712507</v>
      </c>
      <c r="Q359" s="14">
        <v>36434</v>
      </c>
      <c r="R359" s="150">
        <f t="shared" si="34"/>
        <v>6.5358669542028176</v>
      </c>
      <c r="S359" s="88">
        <f t="shared" si="35"/>
        <v>-4.1985522233712507</v>
      </c>
      <c r="T359" s="89">
        <f t="shared" si="32"/>
        <v>9.2380854858016175</v>
      </c>
      <c r="U359" s="88">
        <f t="shared" si="31"/>
        <v>15.779102486724478</v>
      </c>
      <c r="V359" s="8">
        <v>438.03</v>
      </c>
      <c r="W359" s="12">
        <f t="shared" si="36"/>
        <v>427.3463414634146</v>
      </c>
      <c r="X359" s="5" t="s">
        <v>0</v>
      </c>
      <c r="Z359" s="14">
        <v>36434</v>
      </c>
      <c r="AB359" s="14">
        <v>36434</v>
      </c>
      <c r="AC359" s="76">
        <f t="shared" si="37"/>
        <v>43.692677146255782</v>
      </c>
      <c r="AD359" s="76">
        <v>46.8</v>
      </c>
    </row>
    <row r="360" spans="1:30" x14ac:dyDescent="0.15">
      <c r="A360" s="4">
        <v>1999</v>
      </c>
      <c r="B360" s="2">
        <v>11</v>
      </c>
      <c r="C360" s="103">
        <v>102.4</v>
      </c>
      <c r="E360" s="129">
        <v>96.7</v>
      </c>
      <c r="F360" s="8">
        <v>674.24</v>
      </c>
      <c r="G360" s="161">
        <v>674.24</v>
      </c>
      <c r="H360" s="161"/>
      <c r="I360" s="5" t="s">
        <v>0</v>
      </c>
      <c r="J360" s="115"/>
      <c r="K360" s="6">
        <f t="shared" si="39"/>
        <v>-3.91</v>
      </c>
      <c r="L360" s="161">
        <v>-3.91</v>
      </c>
      <c r="M360" s="161"/>
      <c r="N360" s="14">
        <v>36465</v>
      </c>
      <c r="O360" s="120">
        <f t="shared" si="40"/>
        <v>697.24922440537739</v>
      </c>
      <c r="P360" s="121">
        <f t="shared" si="38"/>
        <v>-4.0434332988624613</v>
      </c>
      <c r="Q360" s="14">
        <v>36465</v>
      </c>
      <c r="R360" s="150">
        <f t="shared" si="34"/>
        <v>6.5471429141446666</v>
      </c>
      <c r="S360" s="88">
        <f t="shared" si="35"/>
        <v>-4.0434332988624613</v>
      </c>
      <c r="T360" s="89">
        <f t="shared" si="32"/>
        <v>8.979251257216351</v>
      </c>
      <c r="U360" s="88">
        <f t="shared" si="31"/>
        <v>15.529271430598179</v>
      </c>
      <c r="V360" s="8">
        <v>437.66</v>
      </c>
      <c r="W360" s="12">
        <f t="shared" si="36"/>
        <v>427.40234375000006</v>
      </c>
      <c r="X360" s="5" t="s">
        <v>0</v>
      </c>
      <c r="Z360" s="14">
        <v>36465</v>
      </c>
      <c r="AB360" s="14">
        <v>36465</v>
      </c>
      <c r="AC360" s="76">
        <f t="shared" si="37"/>
        <v>44.899030036370469</v>
      </c>
      <c r="AD360" s="76">
        <v>46.8</v>
      </c>
    </row>
    <row r="361" spans="1:30" x14ac:dyDescent="0.15">
      <c r="A361" s="4">
        <v>1999</v>
      </c>
      <c r="B361" s="2">
        <v>12</v>
      </c>
      <c r="C361" s="103">
        <v>102.4</v>
      </c>
      <c r="E361" s="129">
        <v>96.7</v>
      </c>
      <c r="F361" s="8">
        <v>694.04</v>
      </c>
      <c r="G361" s="161">
        <v>694.04</v>
      </c>
      <c r="H361" s="161"/>
      <c r="I361" s="5" t="s">
        <v>0</v>
      </c>
      <c r="J361" s="115"/>
      <c r="K361" s="6">
        <f t="shared" si="39"/>
        <v>-3.84</v>
      </c>
      <c r="L361" s="161">
        <v>-3.84</v>
      </c>
      <c r="M361" s="161"/>
      <c r="N361" s="14">
        <v>36495</v>
      </c>
      <c r="O361" s="120">
        <f t="shared" si="40"/>
        <v>717.72492244053763</v>
      </c>
      <c r="P361" s="121">
        <f t="shared" si="38"/>
        <v>-3.9710444674250258</v>
      </c>
      <c r="Q361" s="14">
        <v>36495</v>
      </c>
      <c r="R361" s="150">
        <f t="shared" si="34"/>
        <v>6.5760863792623132</v>
      </c>
      <c r="S361" s="88">
        <f t="shared" si="35"/>
        <v>-3.9710444674250258</v>
      </c>
      <c r="T361" s="89">
        <f t="shared" si="32"/>
        <v>8.7199978758285734</v>
      </c>
      <c r="U361" s="88">
        <f t="shared" si="31"/>
        <v>15.279319676509919</v>
      </c>
      <c r="V361" s="8">
        <v>437.06</v>
      </c>
      <c r="W361" s="12">
        <f t="shared" si="36"/>
        <v>426.81640624999994</v>
      </c>
      <c r="X361" s="5" t="s">
        <v>0</v>
      </c>
      <c r="Z361" s="14">
        <v>36495</v>
      </c>
      <c r="AB361" s="14">
        <v>36495</v>
      </c>
      <c r="AC361" s="76">
        <f t="shared" si="37"/>
        <v>46.973617781160222</v>
      </c>
      <c r="AD361" s="76">
        <v>46.8</v>
      </c>
    </row>
    <row r="362" spans="1:30" x14ac:dyDescent="0.15">
      <c r="A362" s="4">
        <v>2000</v>
      </c>
      <c r="B362" s="2">
        <v>1</v>
      </c>
      <c r="C362" s="103">
        <v>103</v>
      </c>
      <c r="E362" s="129">
        <v>97.2</v>
      </c>
      <c r="F362" s="8">
        <v>700.99</v>
      </c>
      <c r="G362" s="161">
        <v>700.99</v>
      </c>
      <c r="H362" s="161"/>
      <c r="I362" s="5" t="s">
        <v>0</v>
      </c>
      <c r="J362" s="115"/>
      <c r="K362" s="6">
        <f t="shared" si="39"/>
        <v>-3.8</v>
      </c>
      <c r="L362" s="161">
        <v>-3.8</v>
      </c>
      <c r="M362" s="161"/>
      <c r="N362" s="14">
        <v>36526</v>
      </c>
      <c r="O362" s="120">
        <f t="shared" si="40"/>
        <v>721.18312757201636</v>
      </c>
      <c r="P362" s="121">
        <f t="shared" si="38"/>
        <v>-3.9094650205761314</v>
      </c>
      <c r="Q362" s="14">
        <v>36526</v>
      </c>
      <c r="R362" s="150">
        <f t="shared" si="34"/>
        <v>6.5808930961193015</v>
      </c>
      <c r="S362" s="88">
        <f t="shared" si="35"/>
        <v>-3.9094650205761314</v>
      </c>
      <c r="T362" s="89">
        <f t="shared" si="32"/>
        <v>8.4631405207425576</v>
      </c>
      <c r="U362" s="88">
        <f t="shared" si="31"/>
        <v>15.030234391082042</v>
      </c>
      <c r="V362" s="8">
        <v>435.73</v>
      </c>
      <c r="W362" s="12">
        <f t="shared" si="36"/>
        <v>425.517578125</v>
      </c>
      <c r="X362" s="5" t="s">
        <v>0</v>
      </c>
      <c r="Z362" s="14">
        <v>36526</v>
      </c>
      <c r="AB362" s="14">
        <v>36526</v>
      </c>
      <c r="AC362" s="76">
        <f t="shared" si="37"/>
        <v>47.982161076604321</v>
      </c>
      <c r="AD362" s="76">
        <v>46.8</v>
      </c>
    </row>
    <row r="363" spans="1:30" x14ac:dyDescent="0.15">
      <c r="A363" s="4">
        <v>2000</v>
      </c>
      <c r="B363" s="2">
        <v>2</v>
      </c>
      <c r="C363" s="103">
        <v>103</v>
      </c>
      <c r="E363" s="129">
        <v>97.2</v>
      </c>
      <c r="F363" s="8">
        <v>699.03</v>
      </c>
      <c r="G363" s="161">
        <v>699.03</v>
      </c>
      <c r="H363" s="161"/>
      <c r="I363" s="5" t="s">
        <v>0</v>
      </c>
      <c r="J363" s="115"/>
      <c r="K363" s="6">
        <f t="shared" si="39"/>
        <v>-3.64</v>
      </c>
      <c r="L363" s="161">
        <v>-3.64</v>
      </c>
      <c r="M363" s="161"/>
      <c r="N363" s="14">
        <v>36557</v>
      </c>
      <c r="O363" s="120">
        <f t="shared" si="40"/>
        <v>719.16666666666663</v>
      </c>
      <c r="P363" s="121">
        <f t="shared" si="38"/>
        <v>-3.7448559670781894</v>
      </c>
      <c r="Q363" s="14">
        <v>36557</v>
      </c>
      <c r="R363" s="150">
        <f t="shared" si="34"/>
        <v>6.5780931342894728</v>
      </c>
      <c r="S363" s="88">
        <f t="shared" si="35"/>
        <v>-3.7448559670781894</v>
      </c>
      <c r="T363" s="89">
        <f t="shared" si="32"/>
        <v>8.2090266498815065</v>
      </c>
      <c r="U363" s="88">
        <f t="shared" si="31"/>
        <v>14.782921488792288</v>
      </c>
      <c r="V363" s="8">
        <v>435.76</v>
      </c>
      <c r="W363" s="12">
        <f t="shared" si="36"/>
        <v>423.06796116504853</v>
      </c>
      <c r="X363" s="5" t="s">
        <v>0</v>
      </c>
      <c r="Z363" s="14">
        <v>36557</v>
      </c>
      <c r="AB363" s="14">
        <v>36557</v>
      </c>
      <c r="AC363" s="76">
        <f t="shared" si="37"/>
        <v>48.648480424651162</v>
      </c>
      <c r="AD363" s="76">
        <v>46.8</v>
      </c>
    </row>
    <row r="364" spans="1:30" x14ac:dyDescent="0.15">
      <c r="A364" s="4">
        <v>2000</v>
      </c>
      <c r="B364" s="2">
        <v>3</v>
      </c>
      <c r="C364" s="103">
        <v>102.9</v>
      </c>
      <c r="E364" s="129">
        <v>97.1</v>
      </c>
      <c r="F364" s="8">
        <v>704.14</v>
      </c>
      <c r="G364" s="161">
        <v>704.14</v>
      </c>
      <c r="H364" s="161"/>
      <c r="I364" s="5" t="s">
        <v>0</v>
      </c>
      <c r="J364" s="115"/>
      <c r="K364" s="6">
        <f t="shared" si="39"/>
        <v>-2.69</v>
      </c>
      <c r="L364" s="161">
        <v>-2.69</v>
      </c>
      <c r="M364" s="161"/>
      <c r="N364" s="14">
        <v>36586</v>
      </c>
      <c r="O364" s="120">
        <f t="shared" si="40"/>
        <v>725.16992790937184</v>
      </c>
      <c r="P364" s="121">
        <f t="shared" si="38"/>
        <v>-2.7703398558187438</v>
      </c>
      <c r="Q364" s="14">
        <v>36586</v>
      </c>
      <c r="R364" s="150">
        <f t="shared" si="34"/>
        <v>6.586406010714466</v>
      </c>
      <c r="S364" s="88">
        <f t="shared" si="35"/>
        <v>-2.7703398558187438</v>
      </c>
      <c r="T364" s="89">
        <f t="shared" si="32"/>
        <v>7.968464880007299</v>
      </c>
      <c r="U364" s="88">
        <f t="shared" si="31"/>
        <v>14.545057865754286</v>
      </c>
      <c r="V364" s="8">
        <v>433.72</v>
      </c>
      <c r="W364" s="12">
        <f t="shared" si="36"/>
        <v>421.08737864077676</v>
      </c>
      <c r="X364" s="5" t="s">
        <v>0</v>
      </c>
      <c r="Z364" s="14">
        <v>36586</v>
      </c>
      <c r="AB364" s="14">
        <v>36586</v>
      </c>
      <c r="AC364" s="76">
        <f t="shared" si="37"/>
        <v>49.856792224715264</v>
      </c>
      <c r="AD364" s="76">
        <v>46.8</v>
      </c>
    </row>
    <row r="365" spans="1:30" x14ac:dyDescent="0.15">
      <c r="A365" s="4">
        <v>2000</v>
      </c>
      <c r="B365" s="2">
        <v>4</v>
      </c>
      <c r="C365" s="103">
        <v>102.7</v>
      </c>
      <c r="E365" s="129">
        <v>96.9</v>
      </c>
      <c r="F365" s="8">
        <v>685.1</v>
      </c>
      <c r="G365" s="161">
        <v>685.1</v>
      </c>
      <c r="H365" s="161"/>
      <c r="I365" s="5" t="s">
        <v>0</v>
      </c>
      <c r="J365" s="115"/>
      <c r="K365" s="6">
        <f t="shared" si="39"/>
        <v>-1.05</v>
      </c>
      <c r="L365" s="161">
        <v>-1.05</v>
      </c>
      <c r="M365" s="161"/>
      <c r="N365" s="14">
        <v>36617</v>
      </c>
      <c r="O365" s="120">
        <f t="shared" si="40"/>
        <v>707.01754385964909</v>
      </c>
      <c r="P365" s="121">
        <f t="shared" si="38"/>
        <v>-1.0835913312693499</v>
      </c>
      <c r="Q365" s="14">
        <v>36617</v>
      </c>
      <c r="R365" s="150">
        <f t="shared" si="34"/>
        <v>6.5610554801002241</v>
      </c>
      <c r="S365" s="88">
        <f t="shared" si="35"/>
        <v>-1.0835913312693499</v>
      </c>
      <c r="T365" s="89">
        <f t="shared" si="32"/>
        <v>7.757309550419409</v>
      </c>
      <c r="U365" s="88">
        <f t="shared" si="31"/>
        <v>14.32141058288644</v>
      </c>
      <c r="V365" s="8">
        <v>431.52</v>
      </c>
      <c r="W365" s="12">
        <f t="shared" si="36"/>
        <v>419.35860058309038</v>
      </c>
      <c r="X365" s="5" t="s">
        <v>0</v>
      </c>
      <c r="Z365" s="14">
        <v>36617</v>
      </c>
      <c r="AB365" s="14">
        <v>36617</v>
      </c>
      <c r="AC365" s="76">
        <f t="shared" si="37"/>
        <v>49.367870557702545</v>
      </c>
      <c r="AD365" s="76">
        <v>46.8</v>
      </c>
    </row>
    <row r="366" spans="1:30" x14ac:dyDescent="0.15">
      <c r="A366" s="4">
        <v>2000</v>
      </c>
      <c r="B366" s="2">
        <v>5</v>
      </c>
      <c r="C366" s="103">
        <v>102.4</v>
      </c>
      <c r="E366" s="129">
        <v>96.7</v>
      </c>
      <c r="F366" s="8">
        <v>667.82</v>
      </c>
      <c r="G366" s="161">
        <v>667.82</v>
      </c>
      <c r="H366" s="161"/>
      <c r="I366" s="5" t="s">
        <v>0</v>
      </c>
      <c r="J366" s="115"/>
      <c r="K366" s="6">
        <f t="shared" si="39"/>
        <v>-0.59</v>
      </c>
      <c r="L366" s="161">
        <v>-0.59</v>
      </c>
      <c r="M366" s="161"/>
      <c r="N366" s="14">
        <v>36647</v>
      </c>
      <c r="O366" s="120">
        <f t="shared" si="40"/>
        <v>690.61013443640127</v>
      </c>
      <c r="P366" s="121">
        <f t="shared" si="38"/>
        <v>-0.61013443640124088</v>
      </c>
      <c r="Q366" s="14">
        <v>36647</v>
      </c>
      <c r="R366" s="150">
        <f t="shared" si="34"/>
        <v>6.5375754596764848</v>
      </c>
      <c r="S366" s="88">
        <f t="shared" si="35"/>
        <v>-0.61013443640124088</v>
      </c>
      <c r="T366" s="89">
        <f t="shared" si="32"/>
        <v>7.5584613978630353</v>
      </c>
      <c r="U366" s="88">
        <f t="shared" si="31"/>
        <v>14.099739590788225</v>
      </c>
      <c r="V366" s="8">
        <v>430.84</v>
      </c>
      <c r="W366" s="12">
        <f t="shared" si="36"/>
        <v>419.51314508276533</v>
      </c>
      <c r="X366" s="5" t="s">
        <v>0</v>
      </c>
      <c r="Z366" s="14">
        <v>36647</v>
      </c>
      <c r="AB366" s="14">
        <v>36647</v>
      </c>
      <c r="AC366" s="76">
        <f t="shared" si="37"/>
        <v>48.980346763822304</v>
      </c>
      <c r="AD366" s="76">
        <v>46.8</v>
      </c>
    </row>
    <row r="367" spans="1:30" x14ac:dyDescent="0.15">
      <c r="A367" s="4">
        <v>2000</v>
      </c>
      <c r="B367" s="2">
        <v>6</v>
      </c>
      <c r="C367" s="103">
        <v>102.4</v>
      </c>
      <c r="E367" s="129">
        <v>96.7</v>
      </c>
      <c r="F367" s="8">
        <v>707.33</v>
      </c>
      <c r="G367" s="161">
        <v>707.33</v>
      </c>
      <c r="H367" s="161"/>
      <c r="I367" s="5">
        <v>255.7</v>
      </c>
      <c r="J367" s="115"/>
      <c r="K367" s="6">
        <f t="shared" si="39"/>
        <v>-1.86</v>
      </c>
      <c r="L367" s="161">
        <v>-1.86</v>
      </c>
      <c r="M367" s="161"/>
      <c r="N367" s="14">
        <v>36678</v>
      </c>
      <c r="O367" s="120">
        <f t="shared" si="40"/>
        <v>731.46845915201664</v>
      </c>
      <c r="P367" s="121">
        <f t="shared" si="38"/>
        <v>-1.9234746639089968</v>
      </c>
      <c r="Q367" s="14">
        <v>36678</v>
      </c>
      <c r="R367" s="150">
        <f t="shared" si="34"/>
        <v>6.5950541014882136</v>
      </c>
      <c r="S367" s="88">
        <f t="shared" si="35"/>
        <v>-1.9234746639089968</v>
      </c>
      <c r="T367" s="89">
        <f t="shared" si="32"/>
        <v>7.3554293317283026</v>
      </c>
      <c r="U367" s="88">
        <f t="shared" si="31"/>
        <v>13.844837756613318</v>
      </c>
      <c r="V367" s="8">
        <v>429.33</v>
      </c>
      <c r="W367" s="12">
        <f t="shared" si="36"/>
        <v>419.26757812499994</v>
      </c>
      <c r="X367" s="5" t="s">
        <v>0</v>
      </c>
      <c r="Z367" s="14">
        <v>36678</v>
      </c>
      <c r="AB367" s="14">
        <v>36678</v>
      </c>
      <c r="AC367" s="76">
        <f t="shared" si="37"/>
        <v>52.833299458681864</v>
      </c>
      <c r="AD367" s="76">
        <v>46.8</v>
      </c>
    </row>
    <row r="368" spans="1:30" x14ac:dyDescent="0.15">
      <c r="A368" s="4">
        <v>2000</v>
      </c>
      <c r="B368" s="2">
        <v>7</v>
      </c>
      <c r="C368" s="103">
        <v>102.6</v>
      </c>
      <c r="E368" s="129">
        <v>96.8</v>
      </c>
      <c r="F368" s="8">
        <v>646.78</v>
      </c>
      <c r="G368" s="161">
        <v>646.78</v>
      </c>
      <c r="H368" s="161"/>
      <c r="I368" s="5">
        <v>189.6</v>
      </c>
      <c r="J368" s="114">
        <v>92.8</v>
      </c>
      <c r="K368" s="6">
        <f t="shared" si="39"/>
        <v>6.97</v>
      </c>
      <c r="L368" s="161">
        <v>6.97</v>
      </c>
      <c r="M368" s="161"/>
      <c r="N368" s="14">
        <v>36708</v>
      </c>
      <c r="O368" s="120">
        <f t="shared" si="40"/>
        <v>668.1611570247934</v>
      </c>
      <c r="P368" s="121">
        <f t="shared" si="38"/>
        <v>7.2004132231404965</v>
      </c>
      <c r="Q368" s="14">
        <v>36708</v>
      </c>
      <c r="R368" s="150">
        <f t="shared" si="34"/>
        <v>6.5045293974709404</v>
      </c>
      <c r="S368" s="88">
        <f t="shared" si="35"/>
        <v>7.2004132231404965</v>
      </c>
      <c r="T368" s="89">
        <f t="shared" si="32"/>
        <v>7.3062844626507566</v>
      </c>
      <c r="U368" s="88">
        <f t="shared" si="31"/>
        <v>13.666574916614586</v>
      </c>
      <c r="V368" s="8">
        <v>442.6</v>
      </c>
      <c r="W368" s="12">
        <f t="shared" si="36"/>
        <v>432.2265625</v>
      </c>
      <c r="X368" s="5">
        <v>255.7</v>
      </c>
      <c r="Z368" s="14">
        <v>36708</v>
      </c>
      <c r="AA368" s="76">
        <f t="shared" ref="AA368:AA391" si="42">O368/P368</f>
        <v>92.794835007173589</v>
      </c>
      <c r="AB368" s="14">
        <v>36708</v>
      </c>
      <c r="AC368" s="76">
        <f t="shared" si="37"/>
        <v>48.890168978073909</v>
      </c>
      <c r="AD368" s="76">
        <v>46.8</v>
      </c>
    </row>
    <row r="369" spans="1:30" x14ac:dyDescent="0.15">
      <c r="A369" s="4">
        <v>2000</v>
      </c>
      <c r="B369" s="2">
        <v>8</v>
      </c>
      <c r="C369" s="103">
        <v>102.5</v>
      </c>
      <c r="E369" s="129">
        <v>96.8</v>
      </c>
      <c r="F369" s="8">
        <v>608.52</v>
      </c>
      <c r="G369" s="161">
        <v>608.52</v>
      </c>
      <c r="H369" s="161"/>
      <c r="I369" s="5">
        <v>244.7</v>
      </c>
      <c r="J369" s="114">
        <v>107.5</v>
      </c>
      <c r="K369" s="6">
        <f t="shared" si="39"/>
        <v>5.66</v>
      </c>
      <c r="L369" s="161">
        <v>5.66</v>
      </c>
      <c r="M369" s="161"/>
      <c r="N369" s="14">
        <v>36739</v>
      </c>
      <c r="O369" s="120">
        <f t="shared" si="40"/>
        <v>628.63636363636363</v>
      </c>
      <c r="P369" s="121">
        <f t="shared" si="38"/>
        <v>5.8471074380165291</v>
      </c>
      <c r="Q369" s="14">
        <v>36739</v>
      </c>
      <c r="R369" s="150">
        <f t="shared" si="34"/>
        <v>6.4435529713004884</v>
      </c>
      <c r="S369" s="88">
        <f t="shared" si="35"/>
        <v>5.8471074380165291</v>
      </c>
      <c r="T369" s="89">
        <f t="shared" si="32"/>
        <v>7.2365710821311584</v>
      </c>
      <c r="U369" s="88">
        <f t="shared" si="31"/>
        <v>13.476613750108575</v>
      </c>
      <c r="V369" s="8">
        <v>443.28</v>
      </c>
      <c r="W369" s="12">
        <f t="shared" si="36"/>
        <v>432.04678362573105</v>
      </c>
      <c r="X369" s="5">
        <v>189.6</v>
      </c>
      <c r="Z369" s="14">
        <v>36739</v>
      </c>
      <c r="AA369" s="76">
        <f t="shared" si="42"/>
        <v>107.51236749116607</v>
      </c>
      <c r="AB369" s="14">
        <v>36739</v>
      </c>
      <c r="AC369" s="76">
        <f t="shared" si="37"/>
        <v>46.646462924063471</v>
      </c>
      <c r="AD369" s="76">
        <v>46.8</v>
      </c>
    </row>
    <row r="370" spans="1:30" x14ac:dyDescent="0.15">
      <c r="A370" s="4">
        <v>2000</v>
      </c>
      <c r="B370" s="2">
        <v>9</v>
      </c>
      <c r="C370" s="103">
        <v>102.3</v>
      </c>
      <c r="E370" s="129">
        <v>96.6</v>
      </c>
      <c r="F370" s="8">
        <v>591.57000000000005</v>
      </c>
      <c r="G370" s="161">
        <v>591.57000000000005</v>
      </c>
      <c r="H370" s="161"/>
      <c r="I370" s="5">
        <v>224.8</v>
      </c>
      <c r="J370" s="114">
        <v>103.2</v>
      </c>
      <c r="K370" s="6">
        <f t="shared" si="39"/>
        <v>5.73</v>
      </c>
      <c r="L370" s="161">
        <v>5.73</v>
      </c>
      <c r="M370" s="161"/>
      <c r="N370" s="14">
        <v>36770</v>
      </c>
      <c r="O370" s="120">
        <f t="shared" si="40"/>
        <v>612.39130434782624</v>
      </c>
      <c r="P370" s="121">
        <f t="shared" si="38"/>
        <v>5.9316770186335415</v>
      </c>
      <c r="Q370" s="14">
        <v>36770</v>
      </c>
      <c r="R370" s="150">
        <f t="shared" si="34"/>
        <v>6.4173714643813238</v>
      </c>
      <c r="S370" s="88">
        <f t="shared" si="35"/>
        <v>5.9316770186335415</v>
      </c>
      <c r="T370" s="89">
        <f t="shared" si="32"/>
        <v>7.167602521973123</v>
      </c>
      <c r="U370" s="88">
        <f t="shared" si="31"/>
        <v>13.285638429355195</v>
      </c>
      <c r="V370" s="8">
        <v>425.63</v>
      </c>
      <c r="W370" s="12">
        <f t="shared" si="36"/>
        <v>415.24878048780482</v>
      </c>
      <c r="X370" s="5">
        <v>244.7</v>
      </c>
      <c r="Z370" s="14">
        <v>36770</v>
      </c>
      <c r="AA370" s="76">
        <f t="shared" si="42"/>
        <v>103.24083769633508</v>
      </c>
      <c r="AB370" s="14">
        <v>36770</v>
      </c>
      <c r="AC370" s="76">
        <f t="shared" si="37"/>
        <v>46.094232324938261</v>
      </c>
      <c r="AD370" s="76">
        <v>46.8</v>
      </c>
    </row>
    <row r="371" spans="1:30" x14ac:dyDescent="0.15">
      <c r="A371" s="4">
        <v>2000</v>
      </c>
      <c r="B371" s="2">
        <v>10</v>
      </c>
      <c r="C371" s="103">
        <v>101.7</v>
      </c>
      <c r="E371" s="129">
        <v>96</v>
      </c>
      <c r="F371" s="8">
        <v>544.54999999999995</v>
      </c>
      <c r="G371" s="161">
        <v>544.54999999999995</v>
      </c>
      <c r="H371" s="161"/>
      <c r="I371" s="5">
        <v>211</v>
      </c>
      <c r="J371" s="114">
        <v>95.3</v>
      </c>
      <c r="K371" s="6">
        <f t="shared" si="39"/>
        <v>5.72</v>
      </c>
      <c r="L371" s="161">
        <v>5.72</v>
      </c>
      <c r="M371" s="161"/>
      <c r="N371" s="14">
        <v>36800</v>
      </c>
      <c r="O371" s="120">
        <f t="shared" si="40"/>
        <v>567.23958333333326</v>
      </c>
      <c r="P371" s="121">
        <f t="shared" si="38"/>
        <v>5.958333333333333</v>
      </c>
      <c r="Q371" s="14">
        <v>36800</v>
      </c>
      <c r="R371" s="150">
        <f t="shared" si="34"/>
        <v>6.34078176004195</v>
      </c>
      <c r="S371" s="88">
        <f t="shared" si="35"/>
        <v>5.958333333333333</v>
      </c>
      <c r="T371" s="89">
        <f t="shared" si="32"/>
        <v>7.0984062423601753</v>
      </c>
      <c r="U371" s="88">
        <f t="shared" si="31"/>
        <v>13.094867022264342</v>
      </c>
      <c r="V371" s="8">
        <v>423.43</v>
      </c>
      <c r="W371" s="12">
        <f t="shared" si="36"/>
        <v>413.91006842619748</v>
      </c>
      <c r="X371" s="5">
        <v>224.8</v>
      </c>
      <c r="Z371" s="14">
        <v>36800</v>
      </c>
      <c r="AA371" s="76">
        <f t="shared" si="42"/>
        <v>95.201048951048946</v>
      </c>
      <c r="AB371" s="14">
        <v>36800</v>
      </c>
      <c r="AC371" s="76">
        <f t="shared" si="37"/>
        <v>43.317704744072088</v>
      </c>
      <c r="AD371" s="76">
        <v>46.8</v>
      </c>
    </row>
    <row r="372" spans="1:30" x14ac:dyDescent="0.15">
      <c r="A372" s="4">
        <v>2000</v>
      </c>
      <c r="B372" s="2">
        <v>11</v>
      </c>
      <c r="C372" s="103">
        <v>101.5</v>
      </c>
      <c r="E372" s="129">
        <v>95.8</v>
      </c>
      <c r="F372" s="8">
        <v>549.82000000000005</v>
      </c>
      <c r="G372" s="161">
        <v>549.82000000000005</v>
      </c>
      <c r="H372" s="161"/>
      <c r="I372" s="5">
        <v>191.1</v>
      </c>
      <c r="J372" s="114">
        <v>91.9</v>
      </c>
      <c r="K372" s="6">
        <f t="shared" si="39"/>
        <v>5.98</v>
      </c>
      <c r="L372" s="161">
        <v>5.98</v>
      </c>
      <c r="M372" s="161"/>
      <c r="N372" s="14">
        <v>36831</v>
      </c>
      <c r="O372" s="120">
        <f t="shared" si="40"/>
        <v>573.92484342379964</v>
      </c>
      <c r="P372" s="121">
        <f t="shared" si="38"/>
        <v>6.2421711899791239</v>
      </c>
      <c r="Q372" s="14">
        <v>36831</v>
      </c>
      <c r="R372" s="150">
        <f t="shared" si="34"/>
        <v>6.3524984529451141</v>
      </c>
      <c r="S372" s="88">
        <f t="shared" si="35"/>
        <v>6.2421711899791239</v>
      </c>
      <c r="T372" s="89">
        <f t="shared" si="32"/>
        <v>7.0341074271914925</v>
      </c>
      <c r="U372" s="88">
        <f t="shared" si="31"/>
        <v>12.906986125615179</v>
      </c>
      <c r="V372" s="8">
        <v>422.01</v>
      </c>
      <c r="W372" s="12">
        <f t="shared" si="36"/>
        <v>414.95575221238931</v>
      </c>
      <c r="X372" s="5">
        <v>211</v>
      </c>
      <c r="Z372" s="14">
        <v>36831</v>
      </c>
      <c r="AA372" s="76">
        <f t="shared" si="42"/>
        <v>91.943143812709025</v>
      </c>
      <c r="AB372" s="14">
        <v>36831</v>
      </c>
      <c r="AC372" s="76">
        <f t="shared" si="37"/>
        <v>44.466216809886355</v>
      </c>
      <c r="AD372" s="76">
        <v>46.8</v>
      </c>
    </row>
    <row r="373" spans="1:30" x14ac:dyDescent="0.15">
      <c r="A373" s="4">
        <v>2000</v>
      </c>
      <c r="B373" s="2">
        <v>12</v>
      </c>
      <c r="C373" s="103">
        <v>101.5</v>
      </c>
      <c r="E373" s="129">
        <v>95.8</v>
      </c>
      <c r="F373" s="8">
        <v>525.46</v>
      </c>
      <c r="G373" s="161">
        <v>525.46</v>
      </c>
      <c r="H373" s="161"/>
      <c r="I373" s="5">
        <v>170.8</v>
      </c>
      <c r="J373" s="114">
        <v>85.5</v>
      </c>
      <c r="K373" s="6">
        <f t="shared" si="39"/>
        <v>6.15</v>
      </c>
      <c r="L373" s="161">
        <v>6.15</v>
      </c>
      <c r="M373" s="161"/>
      <c r="N373" s="14">
        <v>36861</v>
      </c>
      <c r="O373" s="120">
        <f t="shared" si="40"/>
        <v>548.49686847599162</v>
      </c>
      <c r="P373" s="121">
        <f t="shared" si="38"/>
        <v>6.4196242171189981</v>
      </c>
      <c r="Q373" s="14">
        <v>36861</v>
      </c>
      <c r="R373" s="150">
        <f t="shared" si="34"/>
        <v>6.3071815704482885</v>
      </c>
      <c r="S373" s="88">
        <f t="shared" si="35"/>
        <v>6.4196242171189981</v>
      </c>
      <c r="T373" s="89">
        <f t="shared" si="32"/>
        <v>6.9707641604731387</v>
      </c>
      <c r="U373" s="88">
        <f t="shared" si="31"/>
        <v>12.720337929442792</v>
      </c>
      <c r="V373" s="8">
        <v>421.47</v>
      </c>
      <c r="W373" s="12">
        <f t="shared" si="36"/>
        <v>415.24137931034488</v>
      </c>
      <c r="X373" s="5">
        <v>191.1</v>
      </c>
      <c r="Z373" s="14">
        <v>36861</v>
      </c>
      <c r="AA373" s="76">
        <f t="shared" si="42"/>
        <v>85.440650406504062</v>
      </c>
      <c r="AB373" s="14">
        <v>36861</v>
      </c>
      <c r="AC373" s="76">
        <f t="shared" si="37"/>
        <v>43.119677442407244</v>
      </c>
      <c r="AD373" s="76">
        <v>46.8</v>
      </c>
    </row>
    <row r="374" spans="1:30" x14ac:dyDescent="0.15">
      <c r="A374" s="4">
        <v>2001</v>
      </c>
      <c r="B374" s="2">
        <v>1</v>
      </c>
      <c r="C374" s="103">
        <v>101.1</v>
      </c>
      <c r="E374" s="129">
        <v>95.4</v>
      </c>
      <c r="F374" s="8">
        <v>521.54999999999995</v>
      </c>
      <c r="G374" s="161">
        <v>521.54999999999995</v>
      </c>
      <c r="H374" s="161"/>
      <c r="I374" s="5">
        <v>168.6</v>
      </c>
      <c r="J374" s="114">
        <v>85</v>
      </c>
      <c r="K374" s="6">
        <f t="shared" si="39"/>
        <v>6.13</v>
      </c>
      <c r="L374" s="161">
        <v>6.13</v>
      </c>
      <c r="M374" s="161"/>
      <c r="N374" s="14">
        <v>36892</v>
      </c>
      <c r="O374" s="120">
        <f t="shared" si="40"/>
        <v>546.69811320754707</v>
      </c>
      <c r="P374" s="121">
        <f t="shared" si="38"/>
        <v>6.4255765199161416</v>
      </c>
      <c r="Q374" s="14">
        <v>36892</v>
      </c>
      <c r="R374" s="150">
        <f t="shared" si="34"/>
        <v>6.3038967546558302</v>
      </c>
      <c r="S374" s="88">
        <f t="shared" si="35"/>
        <v>6.4255765199161416</v>
      </c>
      <c r="T374" s="89">
        <f t="shared" si="32"/>
        <v>6.9083457236230137</v>
      </c>
      <c r="U374" s="88">
        <f t="shared" si="31"/>
        <v>12.53420261090208</v>
      </c>
      <c r="V374" s="8">
        <v>422.58</v>
      </c>
      <c r="W374" s="12">
        <f t="shared" si="36"/>
        <v>416.33497536945805</v>
      </c>
      <c r="X374" s="5">
        <v>170.8</v>
      </c>
      <c r="Z374" s="14">
        <v>36892</v>
      </c>
      <c r="AA374" s="76">
        <f t="shared" si="42"/>
        <v>85.0815660685155</v>
      </c>
      <c r="AB374" s="14">
        <v>36892</v>
      </c>
      <c r="AC374" s="76">
        <f t="shared" si="37"/>
        <v>43.6165051881351</v>
      </c>
      <c r="AD374" s="76">
        <v>46.8</v>
      </c>
    </row>
    <row r="375" spans="1:30" x14ac:dyDescent="0.15">
      <c r="A375" s="4">
        <v>2001</v>
      </c>
      <c r="B375" s="2">
        <v>2</v>
      </c>
      <c r="C375" s="103">
        <v>101.1</v>
      </c>
      <c r="E375" s="129">
        <v>95.4</v>
      </c>
      <c r="F375" s="8">
        <v>506.5</v>
      </c>
      <c r="G375" s="161">
        <v>506.5</v>
      </c>
      <c r="H375" s="161"/>
      <c r="I375" s="5">
        <v>165.7</v>
      </c>
      <c r="J375" s="114">
        <v>82.6</v>
      </c>
      <c r="K375" s="6">
        <f t="shared" si="39"/>
        <v>6.14</v>
      </c>
      <c r="L375" s="161">
        <v>6.14</v>
      </c>
      <c r="M375" s="161"/>
      <c r="N375" s="14">
        <v>36923</v>
      </c>
      <c r="O375" s="120">
        <f t="shared" si="40"/>
        <v>530.922431865828</v>
      </c>
      <c r="P375" s="121">
        <f t="shared" si="38"/>
        <v>6.4360587002096432</v>
      </c>
      <c r="Q375" s="14">
        <v>36923</v>
      </c>
      <c r="R375" s="150">
        <f t="shared" si="34"/>
        <v>6.2746159312225886</v>
      </c>
      <c r="S375" s="88">
        <f t="shared" si="35"/>
        <v>6.4360587002096432</v>
      </c>
      <c r="T375" s="89">
        <f t="shared" si="32"/>
        <v>6.8464341391457699</v>
      </c>
      <c r="U375" s="88">
        <f t="shared" ref="U375:U438" si="43">AVERAGE(P256:P375)</f>
        <v>12.347043232270686</v>
      </c>
      <c r="V375" s="8">
        <v>421.53</v>
      </c>
      <c r="W375" s="12">
        <f t="shared" si="36"/>
        <v>416.94362017804156</v>
      </c>
      <c r="X375" s="5">
        <v>168.6</v>
      </c>
      <c r="Z375" s="14">
        <v>36923</v>
      </c>
      <c r="AA375" s="76">
        <f t="shared" si="42"/>
        <v>82.491856677524424</v>
      </c>
      <c r="AB375" s="14">
        <v>36923</v>
      </c>
      <c r="AC375" s="76">
        <f t="shared" si="37"/>
        <v>42.999965406955866</v>
      </c>
      <c r="AD375" s="76">
        <v>46.8</v>
      </c>
    </row>
    <row r="376" spans="1:30" x14ac:dyDescent="0.15">
      <c r="A376" s="4">
        <v>2001</v>
      </c>
      <c r="B376" s="2">
        <v>3</v>
      </c>
      <c r="C376" s="103">
        <v>100.9</v>
      </c>
      <c r="E376" s="129">
        <v>95.2</v>
      </c>
      <c r="F376" s="8">
        <v>522.07000000000005</v>
      </c>
      <c r="G376" s="161">
        <v>522.07000000000005</v>
      </c>
      <c r="H376" s="161"/>
      <c r="I376" s="5">
        <v>164.8</v>
      </c>
      <c r="J376" s="114">
        <v>81</v>
      </c>
      <c r="K376" s="6">
        <f t="shared" si="39"/>
        <v>6.44</v>
      </c>
      <c r="L376" s="161">
        <v>6.44</v>
      </c>
      <c r="M376" s="161"/>
      <c r="N376" s="14">
        <v>36951</v>
      </c>
      <c r="O376" s="120">
        <f t="shared" si="40"/>
        <v>548.39285714285722</v>
      </c>
      <c r="P376" s="121">
        <f t="shared" si="38"/>
        <v>6.7647058823529411</v>
      </c>
      <c r="Q376" s="14">
        <v>36951</v>
      </c>
      <c r="R376" s="150">
        <f t="shared" si="34"/>
        <v>6.3069919226997193</v>
      </c>
      <c r="S376" s="88">
        <f t="shared" si="35"/>
        <v>6.7647058823529411</v>
      </c>
      <c r="T376" s="89">
        <f t="shared" si="32"/>
        <v>6.7940231445364452</v>
      </c>
      <c r="U376" s="88">
        <f t="shared" si="43"/>
        <v>12.168366993125357</v>
      </c>
      <c r="V376" s="8">
        <v>420.61</v>
      </c>
      <c r="W376" s="12">
        <f t="shared" si="36"/>
        <v>416.03363006923837</v>
      </c>
      <c r="X376" s="5">
        <v>165.7</v>
      </c>
      <c r="Z376" s="14">
        <v>36951</v>
      </c>
      <c r="AA376" s="76">
        <f t="shared" si="42"/>
        <v>81.066770186335418</v>
      </c>
      <c r="AB376" s="14">
        <v>36951</v>
      </c>
      <c r="AC376" s="76">
        <f t="shared" si="37"/>
        <v>45.067087264271152</v>
      </c>
      <c r="AD376" s="76">
        <v>46.8</v>
      </c>
    </row>
    <row r="377" spans="1:30" x14ac:dyDescent="0.15">
      <c r="A377" s="4">
        <v>2001</v>
      </c>
      <c r="B377" s="2">
        <v>4</v>
      </c>
      <c r="C377" s="103">
        <v>100.6</v>
      </c>
      <c r="E377" s="129">
        <v>94.9</v>
      </c>
      <c r="F377" s="8">
        <v>560.61</v>
      </c>
      <c r="G377" s="161">
        <v>560.61</v>
      </c>
      <c r="H377" s="161"/>
      <c r="I377" s="5">
        <v>180.7</v>
      </c>
      <c r="J377" s="114">
        <v>88.7</v>
      </c>
      <c r="K377" s="6">
        <f t="shared" si="39"/>
        <v>6.32</v>
      </c>
      <c r="L377" s="161">
        <v>6.32</v>
      </c>
      <c r="M377" s="161"/>
      <c r="N377" s="14">
        <v>36982</v>
      </c>
      <c r="O377" s="120">
        <f t="shared" si="40"/>
        <v>590.73761854583768</v>
      </c>
      <c r="P377" s="121">
        <f t="shared" si="38"/>
        <v>6.6596417281348783</v>
      </c>
      <c r="Q377" s="14">
        <v>36982</v>
      </c>
      <c r="R377" s="150">
        <f t="shared" si="34"/>
        <v>6.3813719569744825</v>
      </c>
      <c r="S377" s="88">
        <f t="shared" si="35"/>
        <v>6.6596417281348783</v>
      </c>
      <c r="T377" s="89">
        <f t="shared" si="32"/>
        <v>6.7385186869612976</v>
      </c>
      <c r="U377" s="88">
        <f t="shared" si="43"/>
        <v>11.988199231218982</v>
      </c>
      <c r="V377" s="8">
        <v>418.27</v>
      </c>
      <c r="W377" s="12">
        <f t="shared" si="36"/>
        <v>414.53914767096131</v>
      </c>
      <c r="X377" s="5">
        <v>164.8</v>
      </c>
      <c r="Z377" s="14">
        <v>36982</v>
      </c>
      <c r="AA377" s="76">
        <f t="shared" si="42"/>
        <v>88.704113924050631</v>
      </c>
      <c r="AB377" s="14">
        <v>36982</v>
      </c>
      <c r="AC377" s="76">
        <f t="shared" si="37"/>
        <v>49.276593352525595</v>
      </c>
      <c r="AD377" s="76">
        <v>46.8</v>
      </c>
    </row>
    <row r="378" spans="1:30" x14ac:dyDescent="0.15">
      <c r="A378" s="4">
        <v>2001</v>
      </c>
      <c r="B378" s="2">
        <v>5</v>
      </c>
      <c r="C378" s="103">
        <v>100.4</v>
      </c>
      <c r="E378" s="129">
        <v>94.7</v>
      </c>
      <c r="F378" s="8">
        <v>546.16999999999996</v>
      </c>
      <c r="G378" s="161">
        <v>546.16999999999996</v>
      </c>
      <c r="H378" s="161"/>
      <c r="I378" s="5">
        <v>208.8</v>
      </c>
      <c r="J378" s="114">
        <v>89.3</v>
      </c>
      <c r="K378" s="6">
        <f t="shared" si="39"/>
        <v>6.12</v>
      </c>
      <c r="L378" s="161">
        <v>6.12</v>
      </c>
      <c r="M378" s="161"/>
      <c r="N378" s="14">
        <v>37012</v>
      </c>
      <c r="O378" s="120">
        <f t="shared" si="40"/>
        <v>576.7370644139387</v>
      </c>
      <c r="P378" s="121">
        <f t="shared" si="38"/>
        <v>6.4625131995776126</v>
      </c>
      <c r="Q378" s="14">
        <v>37012</v>
      </c>
      <c r="R378" s="150">
        <f t="shared" si="34"/>
        <v>6.3573864683913133</v>
      </c>
      <c r="S378" s="88">
        <f t="shared" si="35"/>
        <v>6.4625131995776126</v>
      </c>
      <c r="T378" s="89">
        <f t="shared" si="32"/>
        <v>6.6716401152454612</v>
      </c>
      <c r="U378" s="88">
        <f t="shared" si="43"/>
        <v>11.805364787025168</v>
      </c>
      <c r="V378" s="8">
        <v>417.13</v>
      </c>
      <c r="W378" s="12">
        <f t="shared" si="36"/>
        <v>414.64214711729619</v>
      </c>
      <c r="X378" s="5">
        <v>180.7</v>
      </c>
      <c r="Z378" s="14">
        <v>37012</v>
      </c>
      <c r="AA378" s="76">
        <f t="shared" si="42"/>
        <v>89.243464052287592</v>
      </c>
      <c r="AB378" s="14">
        <v>37012</v>
      </c>
      <c r="AC378" s="76">
        <f t="shared" si="37"/>
        <v>48.853811366151831</v>
      </c>
      <c r="AD378" s="76">
        <v>46.8</v>
      </c>
    </row>
    <row r="379" spans="1:30" x14ac:dyDescent="0.15">
      <c r="A379" s="4">
        <v>2001</v>
      </c>
      <c r="B379" s="2">
        <v>6</v>
      </c>
      <c r="C379" s="103">
        <v>100.2</v>
      </c>
      <c r="E379" s="129">
        <v>94.5</v>
      </c>
      <c r="F379" s="8">
        <v>551.04</v>
      </c>
      <c r="G379" s="161">
        <v>551.04</v>
      </c>
      <c r="H379" s="161"/>
      <c r="I379" s="5">
        <v>278</v>
      </c>
      <c r="J379" s="114">
        <v>90.1</v>
      </c>
      <c r="K379" s="6">
        <f t="shared" si="39"/>
        <v>6.12</v>
      </c>
      <c r="L379" s="161">
        <v>6.12</v>
      </c>
      <c r="M379" s="161"/>
      <c r="N379" s="14">
        <v>37043</v>
      </c>
      <c r="O379" s="120">
        <f t="shared" si="40"/>
        <v>583.11111111111109</v>
      </c>
      <c r="P379" s="121">
        <f t="shared" si="38"/>
        <v>6.4761904761904754</v>
      </c>
      <c r="Q379" s="14">
        <v>37043</v>
      </c>
      <c r="R379" s="150">
        <f t="shared" si="34"/>
        <v>6.3683777532877057</v>
      </c>
      <c r="S379" s="88">
        <f t="shared" si="35"/>
        <v>6.4761904761904754</v>
      </c>
      <c r="T379" s="89">
        <f t="shared" ref="T379:T442" si="44">AVERAGE(P320:P379)</f>
        <v>6.6129099565153018</v>
      </c>
      <c r="U379" s="88">
        <f t="shared" si="43"/>
        <v>11.621789679277873</v>
      </c>
      <c r="V379" s="8">
        <v>416.29</v>
      </c>
      <c r="W379" s="12">
        <f t="shared" si="36"/>
        <v>414.63147410358567</v>
      </c>
      <c r="X379" s="5">
        <v>208.8</v>
      </c>
      <c r="Z379" s="14">
        <v>37043</v>
      </c>
      <c r="AA379" s="76">
        <f t="shared" si="42"/>
        <v>90.039215686274517</v>
      </c>
      <c r="AB379" s="14">
        <v>37043</v>
      </c>
      <c r="AC379" s="76">
        <f t="shared" si="37"/>
        <v>50.17395144835757</v>
      </c>
      <c r="AD379" s="76">
        <v>46.8</v>
      </c>
    </row>
    <row r="380" spans="1:30" x14ac:dyDescent="0.15">
      <c r="A380" s="4">
        <v>2001</v>
      </c>
      <c r="B380" s="2">
        <v>7</v>
      </c>
      <c r="C380" s="103">
        <v>100.1</v>
      </c>
      <c r="E380" s="129">
        <v>94.4</v>
      </c>
      <c r="F380" s="8">
        <v>511.81</v>
      </c>
      <c r="G380" s="161">
        <v>511.81</v>
      </c>
      <c r="H380" s="161"/>
      <c r="I380" s="5">
        <v>247.7</v>
      </c>
      <c r="J380" s="114">
        <v>66.7</v>
      </c>
      <c r="K380" s="6">
        <f t="shared" si="39"/>
        <v>7.67</v>
      </c>
      <c r="L380" s="161">
        <v>7.67</v>
      </c>
      <c r="M380" s="161"/>
      <c r="N380" s="14">
        <v>37073</v>
      </c>
      <c r="O380" s="120">
        <f t="shared" si="40"/>
        <v>542.17161016949149</v>
      </c>
      <c r="P380" s="121">
        <f t="shared" si="38"/>
        <v>8.1249999999999982</v>
      </c>
      <c r="Q380" s="14">
        <v>37073</v>
      </c>
      <c r="R380" s="150">
        <f t="shared" si="34"/>
        <v>6.2955825752538193</v>
      </c>
      <c r="S380" s="88">
        <f t="shared" si="35"/>
        <v>8.1249999999999982</v>
      </c>
      <c r="T380" s="89">
        <f t="shared" si="44"/>
        <v>6.5828407932224549</v>
      </c>
      <c r="U380" s="88">
        <f t="shared" si="43"/>
        <v>11.451796971930033</v>
      </c>
      <c r="V380" s="8">
        <v>431.38</v>
      </c>
      <c r="W380" s="12">
        <f t="shared" si="36"/>
        <v>430.51896207584832</v>
      </c>
      <c r="X380" s="5">
        <v>278</v>
      </c>
      <c r="Z380" s="14">
        <v>37073</v>
      </c>
      <c r="AA380" s="76">
        <f t="shared" si="42"/>
        <v>66.728813559322049</v>
      </c>
      <c r="AB380" s="14">
        <v>37073</v>
      </c>
      <c r="AC380" s="76">
        <f t="shared" si="37"/>
        <v>47.3438021559787</v>
      </c>
      <c r="AD380" s="76">
        <v>46.8</v>
      </c>
    </row>
    <row r="381" spans="1:30" x14ac:dyDescent="0.15">
      <c r="A381" s="4">
        <v>2001</v>
      </c>
      <c r="B381" s="2">
        <v>8</v>
      </c>
      <c r="C381" s="103">
        <v>99.9</v>
      </c>
      <c r="E381" s="129">
        <v>94.2</v>
      </c>
      <c r="F381" s="8">
        <v>464.63</v>
      </c>
      <c r="G381" s="161">
        <v>464.63</v>
      </c>
      <c r="H381" s="161"/>
      <c r="I381" s="5">
        <v>307.89999999999998</v>
      </c>
      <c r="J381" s="114">
        <v>68.900000000000006</v>
      </c>
      <c r="K381" s="6">
        <f t="shared" si="39"/>
        <v>6.74</v>
      </c>
      <c r="L381" s="161">
        <v>6.74</v>
      </c>
      <c r="M381" s="161"/>
      <c r="N381" s="14">
        <v>37104</v>
      </c>
      <c r="O381" s="120">
        <f t="shared" si="40"/>
        <v>493.23779193205945</v>
      </c>
      <c r="P381" s="121">
        <f t="shared" si="38"/>
        <v>7.1549893842887471</v>
      </c>
      <c r="Q381" s="14">
        <v>37104</v>
      </c>
      <c r="R381" s="150">
        <f t="shared" si="34"/>
        <v>6.2009913943319805</v>
      </c>
      <c r="S381" s="88">
        <f t="shared" si="35"/>
        <v>7.1549893842887471</v>
      </c>
      <c r="T381" s="89">
        <f t="shared" si="44"/>
        <v>6.5369452478017083</v>
      </c>
      <c r="U381" s="88">
        <f t="shared" si="43"/>
        <v>11.277583977442436</v>
      </c>
      <c r="V381" s="8">
        <v>430.74</v>
      </c>
      <c r="W381" s="12">
        <f t="shared" si="36"/>
        <v>430.30969030969032</v>
      </c>
      <c r="X381" s="5">
        <v>247.7</v>
      </c>
      <c r="Z381" s="14">
        <v>37104</v>
      </c>
      <c r="AA381" s="76">
        <f t="shared" si="42"/>
        <v>68.936201780415431</v>
      </c>
      <c r="AB381" s="14">
        <v>37104</v>
      </c>
      <c r="AC381" s="76">
        <f t="shared" si="37"/>
        <v>43.736122286354934</v>
      </c>
      <c r="AD381" s="76">
        <v>46.8</v>
      </c>
    </row>
    <row r="382" spans="1:30" x14ac:dyDescent="0.15">
      <c r="A382" s="4">
        <v>2001</v>
      </c>
      <c r="B382" s="2">
        <v>9</v>
      </c>
      <c r="C382" s="103">
        <v>99.7</v>
      </c>
      <c r="E382" s="129">
        <v>94.1</v>
      </c>
      <c r="F382" s="8">
        <v>430.7</v>
      </c>
      <c r="G382" s="161">
        <v>430.7</v>
      </c>
      <c r="H382" s="161"/>
      <c r="I382" s="5">
        <v>235.1</v>
      </c>
      <c r="J382" s="114">
        <v>60.9</v>
      </c>
      <c r="K382" s="6">
        <f t="shared" si="39"/>
        <v>7.08</v>
      </c>
      <c r="L382" s="161">
        <v>7.08</v>
      </c>
      <c r="M382" s="161"/>
      <c r="N382" s="14">
        <v>37135</v>
      </c>
      <c r="O382" s="120">
        <f t="shared" si="40"/>
        <v>457.70456960680133</v>
      </c>
      <c r="P382" s="121">
        <f t="shared" si="38"/>
        <v>7.523910733262487</v>
      </c>
      <c r="Q382" s="14">
        <v>37135</v>
      </c>
      <c r="R382" s="150">
        <f t="shared" si="34"/>
        <v>6.1262239314568223</v>
      </c>
      <c r="S382" s="88">
        <f t="shared" si="35"/>
        <v>7.523910733262487</v>
      </c>
      <c r="T382" s="89">
        <f t="shared" si="44"/>
        <v>6.490939360699568</v>
      </c>
      <c r="U382" s="88">
        <f t="shared" si="43"/>
        <v>11.103698637593359</v>
      </c>
      <c r="V382" s="8">
        <v>418.44</v>
      </c>
      <c r="W382" s="12">
        <f t="shared" si="36"/>
        <v>418.85885885885887</v>
      </c>
      <c r="X382" s="5">
        <v>307.89999999999998</v>
      </c>
      <c r="Z382" s="14">
        <v>37135</v>
      </c>
      <c r="AA382" s="76">
        <f t="shared" si="42"/>
        <v>60.833333333333336</v>
      </c>
      <c r="AB382" s="14">
        <v>37135</v>
      </c>
      <c r="AC382" s="76">
        <f t="shared" si="37"/>
        <v>41.220910666394424</v>
      </c>
      <c r="AD382" s="76">
        <v>46.8</v>
      </c>
    </row>
    <row r="383" spans="1:30" x14ac:dyDescent="0.15">
      <c r="A383" s="4">
        <v>2001</v>
      </c>
      <c r="B383" s="2">
        <v>10</v>
      </c>
      <c r="C383" s="103">
        <v>99</v>
      </c>
      <c r="E383" s="129">
        <v>93.4</v>
      </c>
      <c r="F383" s="8">
        <v>450.86</v>
      </c>
      <c r="G383" s="161">
        <v>450.86</v>
      </c>
      <c r="H383" s="161"/>
      <c r="I383" s="5">
        <v>246.4</v>
      </c>
      <c r="J383" s="114">
        <v>63.4</v>
      </c>
      <c r="K383" s="6">
        <f t="shared" si="39"/>
        <v>7.11</v>
      </c>
      <c r="L383" s="161">
        <v>7.11</v>
      </c>
      <c r="M383" s="161"/>
      <c r="N383" s="14">
        <v>37165</v>
      </c>
      <c r="O383" s="120">
        <f t="shared" si="40"/>
        <v>482.71948608137041</v>
      </c>
      <c r="P383" s="121">
        <f t="shared" si="38"/>
        <v>7.6124197002141329</v>
      </c>
      <c r="Q383" s="14">
        <v>37165</v>
      </c>
      <c r="R383" s="150">
        <f t="shared" si="34"/>
        <v>6.1794357107792814</v>
      </c>
      <c r="S383" s="88">
        <f t="shared" si="35"/>
        <v>7.6124197002141329</v>
      </c>
      <c r="T383" s="89">
        <f t="shared" si="44"/>
        <v>6.4467380817119535</v>
      </c>
      <c r="U383" s="88">
        <f t="shared" si="43"/>
        <v>10.930418200876295</v>
      </c>
      <c r="V383" s="8">
        <v>414.78</v>
      </c>
      <c r="W383" s="12">
        <f t="shared" si="36"/>
        <v>416.02808425275822</v>
      </c>
      <c r="X383" s="5">
        <v>235.1</v>
      </c>
      <c r="Z383" s="14">
        <v>37165</v>
      </c>
      <c r="AA383" s="76">
        <f t="shared" si="42"/>
        <v>63.412095639943736</v>
      </c>
      <c r="AB383" s="14">
        <v>37165</v>
      </c>
      <c r="AC383" s="76">
        <f t="shared" si="37"/>
        <v>44.162947584445639</v>
      </c>
      <c r="AD383" s="76">
        <v>46.8</v>
      </c>
    </row>
    <row r="384" spans="1:30" x14ac:dyDescent="0.15">
      <c r="A384" s="4">
        <v>2001</v>
      </c>
      <c r="B384" s="2">
        <v>11</v>
      </c>
      <c r="C384" s="103">
        <v>98.8</v>
      </c>
      <c r="E384" s="129">
        <v>93.3</v>
      </c>
      <c r="F384" s="8">
        <v>437.18</v>
      </c>
      <c r="G384" s="161">
        <v>437.18</v>
      </c>
      <c r="H384" s="161"/>
      <c r="I384" s="5">
        <v>243</v>
      </c>
      <c r="J384" s="114">
        <v>61.2</v>
      </c>
      <c r="K384" s="6">
        <f t="shared" si="39"/>
        <v>7.15</v>
      </c>
      <c r="L384" s="161">
        <v>7.15</v>
      </c>
      <c r="M384" s="161"/>
      <c r="N384" s="14">
        <v>37196</v>
      </c>
      <c r="O384" s="120">
        <f t="shared" si="40"/>
        <v>468.57449088960345</v>
      </c>
      <c r="P384" s="121">
        <f t="shared" si="38"/>
        <v>7.6634512325830659</v>
      </c>
      <c r="Q384" s="14">
        <v>37196</v>
      </c>
      <c r="R384" s="150">
        <f t="shared" ref="R384:R447" si="45">LN(O384)</f>
        <v>6.1496950877366494</v>
      </c>
      <c r="S384" s="88">
        <f t="shared" ref="S384:S447" si="46">P384</f>
        <v>7.6634512325830659</v>
      </c>
      <c r="T384" s="89">
        <f t="shared" si="44"/>
        <v>6.4035611849108305</v>
      </c>
      <c r="U384" s="88">
        <f t="shared" si="43"/>
        <v>10.757721154696206</v>
      </c>
      <c r="V384" s="8">
        <v>413.07</v>
      </c>
      <c r="W384" s="12">
        <f t="shared" ref="W384:W447" si="47">V384/C383*100</f>
        <v>417.24242424242419</v>
      </c>
      <c r="X384" s="5">
        <v>246.4</v>
      </c>
      <c r="Z384" s="14">
        <v>37196</v>
      </c>
      <c r="AA384" s="76">
        <f t="shared" si="42"/>
        <v>61.144055944055943</v>
      </c>
      <c r="AB384" s="14">
        <v>37196</v>
      </c>
      <c r="AC384" s="76">
        <f t="shared" ref="AC384:AC447" si="48">O384/U384</f>
        <v>43.557040022835189</v>
      </c>
      <c r="AD384" s="76">
        <v>46.8</v>
      </c>
    </row>
    <row r="385" spans="1:30" x14ac:dyDescent="0.15">
      <c r="A385" s="4">
        <v>2001</v>
      </c>
      <c r="B385" s="2">
        <v>12</v>
      </c>
      <c r="C385" s="103">
        <v>98.7</v>
      </c>
      <c r="E385" s="129">
        <v>93.2</v>
      </c>
      <c r="F385" s="8">
        <v>427.3</v>
      </c>
      <c r="G385" s="161">
        <v>427.3</v>
      </c>
      <c r="H385" s="161"/>
      <c r="I385" s="5">
        <v>240.9</v>
      </c>
      <c r="J385" s="114">
        <v>61.4</v>
      </c>
      <c r="K385" s="6">
        <f t="shared" si="39"/>
        <v>6.96</v>
      </c>
      <c r="L385" s="161">
        <v>6.96</v>
      </c>
      <c r="M385" s="161"/>
      <c r="N385" s="14">
        <v>37226</v>
      </c>
      <c r="O385" s="120">
        <f t="shared" si="40"/>
        <v>458.47639484978544</v>
      </c>
      <c r="P385" s="121">
        <f t="shared" si="38"/>
        <v>7.4678111587982832</v>
      </c>
      <c r="Q385" s="14">
        <v>37226</v>
      </c>
      <c r="R385" s="150">
        <f t="shared" si="45"/>
        <v>6.1279088069465253</v>
      </c>
      <c r="S385" s="88">
        <f t="shared" si="46"/>
        <v>7.4678111587982832</v>
      </c>
      <c r="T385" s="89">
        <f t="shared" si="44"/>
        <v>6.3574702755561159</v>
      </c>
      <c r="U385" s="88">
        <f t="shared" si="43"/>
        <v>10.583485677885621</v>
      </c>
      <c r="V385" s="8">
        <v>412.76</v>
      </c>
      <c r="W385" s="12">
        <f t="shared" si="47"/>
        <v>417.77327935222672</v>
      </c>
      <c r="X385" s="5">
        <v>243</v>
      </c>
      <c r="Z385" s="14">
        <v>37226</v>
      </c>
      <c r="AA385" s="76">
        <f t="shared" si="42"/>
        <v>61.393678160919542</v>
      </c>
      <c r="AB385" s="14">
        <v>37226</v>
      </c>
      <c r="AC385" s="76">
        <f t="shared" si="48"/>
        <v>43.319980657013588</v>
      </c>
      <c r="AD385" s="76">
        <v>46.8</v>
      </c>
    </row>
    <row r="386" spans="1:30" x14ac:dyDescent="0.15">
      <c r="A386" s="4">
        <v>2002</v>
      </c>
      <c r="B386" s="2">
        <v>1</v>
      </c>
      <c r="C386" s="103">
        <v>98.4</v>
      </c>
      <c r="E386" s="129">
        <v>92.9</v>
      </c>
      <c r="F386" s="8">
        <v>404.43</v>
      </c>
      <c r="G386" s="161">
        <v>404.43</v>
      </c>
      <c r="H386" s="161"/>
      <c r="I386" s="5">
        <v>258.2</v>
      </c>
      <c r="J386" s="114">
        <v>57.9</v>
      </c>
      <c r="K386" s="6">
        <f t="shared" si="39"/>
        <v>6.98</v>
      </c>
      <c r="L386" s="161">
        <v>6.98</v>
      </c>
      <c r="M386" s="161"/>
      <c r="N386" s="14">
        <v>37257</v>
      </c>
      <c r="O386" s="120">
        <f t="shared" si="40"/>
        <v>435.33907427341222</v>
      </c>
      <c r="P386" s="121">
        <f t="shared" si="38"/>
        <v>7.5134553283100107</v>
      </c>
      <c r="Q386" s="14">
        <v>37257</v>
      </c>
      <c r="R386" s="150">
        <f t="shared" si="45"/>
        <v>6.0761252085393807</v>
      </c>
      <c r="S386" s="88">
        <f t="shared" si="46"/>
        <v>7.5134553283100107</v>
      </c>
      <c r="T386" s="89">
        <f t="shared" si="44"/>
        <v>6.3106078101607421</v>
      </c>
      <c r="U386" s="88">
        <f t="shared" si="43"/>
        <v>10.409960289778699</v>
      </c>
      <c r="V386" s="8">
        <v>412.53</v>
      </c>
      <c r="W386" s="12">
        <f t="shared" si="47"/>
        <v>417.96352583586616</v>
      </c>
      <c r="X386" s="5">
        <v>240.9</v>
      </c>
      <c r="Z386" s="14">
        <v>37257</v>
      </c>
      <c r="AA386" s="76">
        <f t="shared" si="42"/>
        <v>57.941260744985669</v>
      </c>
      <c r="AB386" s="14">
        <v>37257</v>
      </c>
      <c r="AC386" s="76">
        <f t="shared" si="48"/>
        <v>41.81947501767722</v>
      </c>
      <c r="AD386" s="76">
        <v>46.8</v>
      </c>
    </row>
    <row r="387" spans="1:30" x14ac:dyDescent="0.15">
      <c r="A387" s="4">
        <v>2002</v>
      </c>
      <c r="B387" s="2">
        <v>2</v>
      </c>
      <c r="C387" s="103">
        <v>98.4</v>
      </c>
      <c r="E387" s="129">
        <v>92.9</v>
      </c>
      <c r="F387" s="8">
        <v>423.97</v>
      </c>
      <c r="G387" s="161">
        <v>423.97</v>
      </c>
      <c r="H387" s="161"/>
      <c r="I387" s="5">
        <v>303.2</v>
      </c>
      <c r="J387" s="114">
        <v>63.8</v>
      </c>
      <c r="K387" s="6">
        <f t="shared" si="39"/>
        <v>6.65</v>
      </c>
      <c r="L387" s="161">
        <v>6.65</v>
      </c>
      <c r="M387" s="161"/>
      <c r="N387" s="14">
        <v>37288</v>
      </c>
      <c r="O387" s="120">
        <f t="shared" si="40"/>
        <v>456.37244348762113</v>
      </c>
      <c r="P387" s="121">
        <f t="shared" si="38"/>
        <v>7.1582346609257259</v>
      </c>
      <c r="Q387" s="14">
        <v>37288</v>
      </c>
      <c r="R387" s="150">
        <f t="shared" si="45"/>
        <v>6.1233092381800418</v>
      </c>
      <c r="S387" s="88">
        <f t="shared" si="46"/>
        <v>7.1582346609257259</v>
      </c>
      <c r="T387" s="89">
        <f t="shared" si="44"/>
        <v>6.2617222118699098</v>
      </c>
      <c r="U387" s="88">
        <f t="shared" si="43"/>
        <v>10.235138227542434</v>
      </c>
      <c r="V387" s="8">
        <v>412.45</v>
      </c>
      <c r="W387" s="12">
        <f t="shared" si="47"/>
        <v>419.15650406504062</v>
      </c>
      <c r="X387" s="5">
        <v>258.2</v>
      </c>
      <c r="Z387" s="14">
        <v>37288</v>
      </c>
      <c r="AA387" s="76">
        <f t="shared" si="42"/>
        <v>63.75488721804512</v>
      </c>
      <c r="AB387" s="14">
        <v>37288</v>
      </c>
      <c r="AC387" s="76">
        <f t="shared" si="48"/>
        <v>44.588791410704872</v>
      </c>
      <c r="AD387" s="76">
        <v>46.8</v>
      </c>
    </row>
    <row r="388" spans="1:30" x14ac:dyDescent="0.15">
      <c r="A388" s="4">
        <v>2002</v>
      </c>
      <c r="B388" s="2">
        <v>3</v>
      </c>
      <c r="C388" s="103">
        <v>98.4</v>
      </c>
      <c r="E388" s="129">
        <v>92.9</v>
      </c>
      <c r="F388" s="8">
        <v>431.05</v>
      </c>
      <c r="G388" s="161">
        <v>431.05</v>
      </c>
      <c r="H388" s="161"/>
      <c r="I388" s="5">
        <v>609.79999999999995</v>
      </c>
      <c r="J388" s="114">
        <v>62.6</v>
      </c>
      <c r="K388" s="6">
        <f t="shared" si="39"/>
        <v>6.88</v>
      </c>
      <c r="L388" s="161">
        <v>6.88</v>
      </c>
      <c r="M388" s="161"/>
      <c r="N388" s="14">
        <v>37316</v>
      </c>
      <c r="O388" s="120">
        <f t="shared" si="40"/>
        <v>463.99354144241113</v>
      </c>
      <c r="P388" s="121">
        <f t="shared" si="38"/>
        <v>7.405812701829924</v>
      </c>
      <c r="Q388" s="14">
        <v>37316</v>
      </c>
      <c r="R388" s="150">
        <f t="shared" si="45"/>
        <v>6.1398706328242323</v>
      </c>
      <c r="S388" s="88">
        <f t="shared" si="46"/>
        <v>7.405812701829924</v>
      </c>
      <c r="T388" s="89">
        <f t="shared" si="44"/>
        <v>6.2137480242438947</v>
      </c>
      <c r="U388" s="88">
        <f t="shared" si="43"/>
        <v>10.061442613441761</v>
      </c>
      <c r="V388" s="8">
        <v>407.81</v>
      </c>
      <c r="W388" s="12">
        <f t="shared" si="47"/>
        <v>414.4410569105691</v>
      </c>
      <c r="X388" s="5">
        <v>303.2</v>
      </c>
      <c r="Z388" s="14">
        <v>37316</v>
      </c>
      <c r="AA388" s="76">
        <f t="shared" si="42"/>
        <v>62.652616279069761</v>
      </c>
      <c r="AB388" s="14">
        <v>37316</v>
      </c>
      <c r="AC388" s="76">
        <f t="shared" si="48"/>
        <v>46.116005355189408</v>
      </c>
      <c r="AD388" s="76">
        <v>46.8</v>
      </c>
    </row>
    <row r="389" spans="1:30" x14ac:dyDescent="0.15">
      <c r="A389" s="4">
        <v>2002</v>
      </c>
      <c r="B389" s="2">
        <v>4</v>
      </c>
      <c r="C389" s="103">
        <v>98.2</v>
      </c>
      <c r="E389" s="129">
        <v>92.7</v>
      </c>
      <c r="F389" s="8">
        <v>436.69</v>
      </c>
      <c r="G389" s="161">
        <v>436.69</v>
      </c>
      <c r="H389" s="161"/>
      <c r="I389" s="5">
        <v>697.9</v>
      </c>
      <c r="J389" s="114">
        <v>76.599999999999994</v>
      </c>
      <c r="K389" s="6">
        <f t="shared" si="39"/>
        <v>5.7</v>
      </c>
      <c r="L389" s="161">
        <v>5.7</v>
      </c>
      <c r="M389" s="161"/>
      <c r="N389" s="14">
        <v>37347</v>
      </c>
      <c r="O389" s="120">
        <f t="shared" si="40"/>
        <v>471.07874865156418</v>
      </c>
      <c r="P389" s="121">
        <f t="shared" si="38"/>
        <v>6.1488673139158578</v>
      </c>
      <c r="Q389" s="14">
        <v>37347</v>
      </c>
      <c r="R389" s="150">
        <f t="shared" si="45"/>
        <v>6.1550252746302681</v>
      </c>
      <c r="S389" s="88">
        <f t="shared" si="46"/>
        <v>6.1488673139158578</v>
      </c>
      <c r="T389" s="89">
        <f t="shared" si="44"/>
        <v>6.1474044449472727</v>
      </c>
      <c r="U389" s="88">
        <f t="shared" si="43"/>
        <v>9.8771413885632899</v>
      </c>
      <c r="V389" s="8">
        <v>402.94</v>
      </c>
      <c r="W389" s="12">
        <f t="shared" si="47"/>
        <v>409.49186991869919</v>
      </c>
      <c r="X389" s="5">
        <v>609.79999999999995</v>
      </c>
      <c r="Z389" s="14">
        <v>37347</v>
      </c>
      <c r="AA389" s="76">
        <f t="shared" si="42"/>
        <v>76.612280701754386</v>
      </c>
      <c r="AB389" s="14">
        <v>37347</v>
      </c>
      <c r="AC389" s="76">
        <f t="shared" si="48"/>
        <v>47.693834695636205</v>
      </c>
      <c r="AD389" s="76">
        <v>46.8</v>
      </c>
    </row>
    <row r="390" spans="1:30" x14ac:dyDescent="0.15">
      <c r="A390" s="4">
        <v>2002</v>
      </c>
      <c r="B390" s="2">
        <v>5</v>
      </c>
      <c r="C390" s="103">
        <v>98.2</v>
      </c>
      <c r="E390" s="129">
        <v>92.7</v>
      </c>
      <c r="F390" s="8">
        <v>452.57</v>
      </c>
      <c r="G390" s="161">
        <v>452.57</v>
      </c>
      <c r="H390" s="161"/>
      <c r="I390" s="9" t="s">
        <v>0</v>
      </c>
      <c r="J390" s="114">
        <v>81.099999999999994</v>
      </c>
      <c r="K390" s="6">
        <f t="shared" si="39"/>
        <v>5.58</v>
      </c>
      <c r="L390" s="161">
        <v>5.58</v>
      </c>
      <c r="M390" s="161"/>
      <c r="N390" s="14">
        <v>37377</v>
      </c>
      <c r="O390" s="120">
        <f t="shared" si="40"/>
        <v>488.20927723840339</v>
      </c>
      <c r="P390" s="121">
        <f t="shared" si="38"/>
        <v>6.0194174757281553</v>
      </c>
      <c r="Q390" s="14">
        <v>37377</v>
      </c>
      <c r="R390" s="150">
        <f t="shared" si="45"/>
        <v>6.1907441607246465</v>
      </c>
      <c r="S390" s="88">
        <f t="shared" si="46"/>
        <v>6.0194174757281553</v>
      </c>
      <c r="T390" s="89">
        <f t="shared" si="44"/>
        <v>6.078236544119016</v>
      </c>
      <c r="U390" s="88">
        <f t="shared" si="43"/>
        <v>9.6940811906829047</v>
      </c>
      <c r="V390" s="8">
        <v>398.03</v>
      </c>
      <c r="W390" s="12">
        <f t="shared" si="47"/>
        <v>405.32586558044807</v>
      </c>
      <c r="X390" s="5">
        <v>697.9</v>
      </c>
      <c r="Z390" s="14">
        <v>37377</v>
      </c>
      <c r="AA390" s="76">
        <f t="shared" si="42"/>
        <v>81.105734767025083</v>
      </c>
      <c r="AB390" s="14">
        <v>37377</v>
      </c>
      <c r="AC390" s="76">
        <f t="shared" si="48"/>
        <v>50.361583283171491</v>
      </c>
      <c r="AD390" s="76">
        <v>46.8</v>
      </c>
    </row>
    <row r="391" spans="1:30" x14ac:dyDescent="0.15">
      <c r="A391" s="4">
        <v>2002</v>
      </c>
      <c r="B391" s="2">
        <v>6</v>
      </c>
      <c r="C391" s="103">
        <v>98.1</v>
      </c>
      <c r="E391" s="129">
        <v>92.6</v>
      </c>
      <c r="F391" s="8">
        <v>414.86</v>
      </c>
      <c r="G391" s="161">
        <v>414.86</v>
      </c>
      <c r="H391" s="161"/>
      <c r="I391" s="9" t="s">
        <v>0</v>
      </c>
      <c r="J391" s="114">
        <v>91.8</v>
      </c>
      <c r="K391" s="6">
        <f t="shared" si="39"/>
        <v>4.5199999999999996</v>
      </c>
      <c r="L391" s="161">
        <v>4.5199999999999996</v>
      </c>
      <c r="M391" s="161"/>
      <c r="N391" s="14">
        <v>37408</v>
      </c>
      <c r="O391" s="120">
        <f t="shared" si="40"/>
        <v>448.01295896328293</v>
      </c>
      <c r="P391" s="121">
        <f t="shared" si="38"/>
        <v>4.8812095032397407</v>
      </c>
      <c r="Q391" s="14">
        <v>37408</v>
      </c>
      <c r="R391" s="150">
        <f t="shared" si="45"/>
        <v>6.104822158253957</v>
      </c>
      <c r="S391" s="88">
        <f t="shared" si="46"/>
        <v>4.8812095032397407</v>
      </c>
      <c r="T391" s="89">
        <f t="shared" si="44"/>
        <v>5.9258238020734435</v>
      </c>
      <c r="U391" s="88">
        <f t="shared" si="43"/>
        <v>9.5513132800546838</v>
      </c>
      <c r="V391" s="8">
        <v>393.02</v>
      </c>
      <c r="W391" s="12">
        <f t="shared" si="47"/>
        <v>400.22403258655805</v>
      </c>
      <c r="X391" s="9" t="s">
        <v>0</v>
      </c>
      <c r="Z391" s="14">
        <v>37408</v>
      </c>
      <c r="AA391" s="76">
        <f t="shared" si="42"/>
        <v>91.783185840707972</v>
      </c>
      <c r="AB391" s="14">
        <v>37408</v>
      </c>
      <c r="AC391" s="76">
        <f t="shared" si="48"/>
        <v>46.905901400892795</v>
      </c>
      <c r="AD391" s="76">
        <v>46.8</v>
      </c>
    </row>
    <row r="392" spans="1:30" x14ac:dyDescent="0.15">
      <c r="A392" s="4">
        <v>2002</v>
      </c>
      <c r="B392" s="2">
        <v>7</v>
      </c>
      <c r="C392" s="103">
        <v>98</v>
      </c>
      <c r="E392" s="129">
        <v>92.5</v>
      </c>
      <c r="F392" s="8">
        <v>394.75</v>
      </c>
      <c r="G392" s="161">
        <v>394.75</v>
      </c>
      <c r="H392" s="161"/>
      <c r="I392" s="9" t="s">
        <v>0</v>
      </c>
      <c r="J392" s="115"/>
      <c r="K392" s="6">
        <f t="shared" si="39"/>
        <v>-7.16</v>
      </c>
      <c r="L392" s="161">
        <v>-7.16</v>
      </c>
      <c r="M392" s="161"/>
      <c r="N392" s="14">
        <v>37438</v>
      </c>
      <c r="O392" s="120">
        <f t="shared" si="40"/>
        <v>426.75675675675677</v>
      </c>
      <c r="P392" s="121">
        <f t="shared" si="38"/>
        <v>-7.7405405405405396</v>
      </c>
      <c r="Q392" s="14">
        <v>37438</v>
      </c>
      <c r="R392" s="150">
        <f t="shared" si="45"/>
        <v>6.0562141946054631</v>
      </c>
      <c r="S392" s="88">
        <f t="shared" si="46"/>
        <v>-7.7405405405405396</v>
      </c>
      <c r="T392" s="89">
        <f t="shared" si="44"/>
        <v>5.5622838549406826</v>
      </c>
      <c r="U392" s="88">
        <f t="shared" si="43"/>
        <v>9.305604453974075</v>
      </c>
      <c r="V392" s="8">
        <v>380.71</v>
      </c>
      <c r="W392" s="12">
        <f t="shared" si="47"/>
        <v>388.08358817533127</v>
      </c>
      <c r="X392" s="9" t="s">
        <v>0</v>
      </c>
      <c r="Z392" s="14">
        <v>37438</v>
      </c>
      <c r="AB392" s="14">
        <v>37438</v>
      </c>
      <c r="AC392" s="76">
        <f t="shared" si="48"/>
        <v>45.860186607706602</v>
      </c>
      <c r="AD392" s="76">
        <v>46.8</v>
      </c>
    </row>
    <row r="393" spans="1:30" x14ac:dyDescent="0.15">
      <c r="A393" s="4">
        <v>2002</v>
      </c>
      <c r="B393" s="2">
        <v>8</v>
      </c>
      <c r="C393" s="103">
        <v>97.9</v>
      </c>
      <c r="E393" s="129">
        <v>92.4</v>
      </c>
      <c r="F393" s="8">
        <v>373.33</v>
      </c>
      <c r="G393" s="161">
        <v>373.33</v>
      </c>
      <c r="H393" s="161"/>
      <c r="I393" s="9" t="s">
        <v>0</v>
      </c>
      <c r="J393" s="115"/>
      <c r="K393" s="6">
        <f t="shared" si="39"/>
        <v>-7.76</v>
      </c>
      <c r="L393" s="161">
        <v>-7.76</v>
      </c>
      <c r="M393" s="161"/>
      <c r="N393" s="14">
        <v>37469</v>
      </c>
      <c r="O393" s="120">
        <f t="shared" si="40"/>
        <v>404.03679653679649</v>
      </c>
      <c r="P393" s="121">
        <f t="shared" si="38"/>
        <v>-8.3982683982683977</v>
      </c>
      <c r="Q393" s="14">
        <v>37469</v>
      </c>
      <c r="R393" s="150">
        <f t="shared" si="45"/>
        <v>6.0015059543501952</v>
      </c>
      <c r="S393" s="88">
        <f t="shared" si="46"/>
        <v>-8.3982683982683977</v>
      </c>
      <c r="T393" s="89">
        <f t="shared" si="44"/>
        <v>5.1906460483028765</v>
      </c>
      <c r="U393" s="88">
        <f t="shared" si="43"/>
        <v>9.0545597236831608</v>
      </c>
      <c r="V393" s="8">
        <v>378.09</v>
      </c>
      <c r="W393" s="12">
        <f t="shared" si="47"/>
        <v>385.80612244897958</v>
      </c>
      <c r="X393" s="9" t="s">
        <v>0</v>
      </c>
      <c r="Z393" s="14">
        <v>37469</v>
      </c>
      <c r="AB393" s="14">
        <v>37469</v>
      </c>
      <c r="AC393" s="76">
        <f t="shared" si="48"/>
        <v>44.622467449189763</v>
      </c>
      <c r="AD393" s="76">
        <v>46.8</v>
      </c>
    </row>
    <row r="394" spans="1:30" x14ac:dyDescent="0.15">
      <c r="A394" s="4">
        <v>2002</v>
      </c>
      <c r="B394" s="2">
        <v>9</v>
      </c>
      <c r="C394" s="103">
        <v>97.7</v>
      </c>
      <c r="E394" s="129">
        <v>92.2</v>
      </c>
      <c r="F394" s="8">
        <v>364.91</v>
      </c>
      <c r="G394" s="161">
        <v>364.91</v>
      </c>
      <c r="H394" s="161"/>
      <c r="I394" s="9" t="s">
        <v>0</v>
      </c>
      <c r="J394" s="115"/>
      <c r="K394" s="6">
        <f t="shared" si="39"/>
        <v>-7.5</v>
      </c>
      <c r="L394" s="161">
        <v>-7.5</v>
      </c>
      <c r="M394" s="161"/>
      <c r="N394" s="14">
        <v>37500</v>
      </c>
      <c r="O394" s="120">
        <f t="shared" si="40"/>
        <v>395.78091106290674</v>
      </c>
      <c r="P394" s="121">
        <f t="shared" si="38"/>
        <v>-8.1344902386117131</v>
      </c>
      <c r="Q394" s="14">
        <v>37500</v>
      </c>
      <c r="R394" s="150">
        <f t="shared" si="45"/>
        <v>5.980860803260871</v>
      </c>
      <c r="S394" s="88">
        <f t="shared" si="46"/>
        <v>-8.1344902386117131</v>
      </c>
      <c r="T394" s="89">
        <f t="shared" si="44"/>
        <v>4.8151646377527735</v>
      </c>
      <c r="U394" s="88">
        <f t="shared" si="43"/>
        <v>8.8022939335267925</v>
      </c>
      <c r="V394" s="8">
        <v>367.85</v>
      </c>
      <c r="W394" s="12">
        <f t="shared" si="47"/>
        <v>375.74055158324819</v>
      </c>
      <c r="X394" s="9" t="s">
        <v>0</v>
      </c>
      <c r="Z394" s="14">
        <v>37500</v>
      </c>
      <c r="AB394" s="14">
        <v>37500</v>
      </c>
      <c r="AC394" s="76">
        <f t="shared" si="48"/>
        <v>44.963382733156493</v>
      </c>
      <c r="AD394" s="76">
        <v>46.8</v>
      </c>
    </row>
    <row r="395" spans="1:30" x14ac:dyDescent="0.15">
      <c r="A395" s="4">
        <v>2002</v>
      </c>
      <c r="B395" s="2">
        <v>10</v>
      </c>
      <c r="C395" s="103">
        <v>97.4</v>
      </c>
      <c r="E395" s="129">
        <v>91.9</v>
      </c>
      <c r="F395" s="8">
        <v>340.76</v>
      </c>
      <c r="G395" s="161">
        <v>340.76</v>
      </c>
      <c r="H395" s="161"/>
      <c r="I395" s="9" t="s">
        <v>0</v>
      </c>
      <c r="J395" s="115"/>
      <c r="K395" s="6">
        <f t="shared" si="39"/>
        <v>-7.38</v>
      </c>
      <c r="L395" s="161">
        <v>-7.38</v>
      </c>
      <c r="M395" s="161"/>
      <c r="N395" s="14">
        <v>37530</v>
      </c>
      <c r="O395" s="120">
        <f t="shared" si="40"/>
        <v>370.79434167573442</v>
      </c>
      <c r="P395" s="121">
        <f t="shared" si="38"/>
        <v>-8.0304678998911854</v>
      </c>
      <c r="Q395" s="14">
        <v>37530</v>
      </c>
      <c r="R395" s="150">
        <f t="shared" si="45"/>
        <v>5.9156475738010892</v>
      </c>
      <c r="S395" s="88">
        <f t="shared" si="46"/>
        <v>-8.0304678998911854</v>
      </c>
      <c r="T395" s="89">
        <f t="shared" si="44"/>
        <v>4.4407131774494246</v>
      </c>
      <c r="U395" s="88">
        <f t="shared" si="43"/>
        <v>8.5507924335932781</v>
      </c>
      <c r="V395" s="8">
        <v>364.28</v>
      </c>
      <c r="W395" s="12">
        <f t="shared" si="47"/>
        <v>372.85568065506652</v>
      </c>
      <c r="X395" s="9" t="s">
        <v>0</v>
      </c>
      <c r="Z395" s="14">
        <v>37530</v>
      </c>
      <c r="AB395" s="14">
        <v>37530</v>
      </c>
      <c r="AC395" s="76">
        <f t="shared" si="48"/>
        <v>43.36374020950435</v>
      </c>
      <c r="AD395" s="76">
        <v>46.8</v>
      </c>
    </row>
    <row r="396" spans="1:30" x14ac:dyDescent="0.15">
      <c r="A396" s="4">
        <v>2002</v>
      </c>
      <c r="B396" s="2">
        <v>11</v>
      </c>
      <c r="C396" s="103">
        <v>97.5</v>
      </c>
      <c r="E396" s="129">
        <v>92</v>
      </c>
      <c r="F396" s="8">
        <v>343.92</v>
      </c>
      <c r="G396" s="161">
        <v>343.92</v>
      </c>
      <c r="H396" s="161"/>
      <c r="I396" s="9" t="s">
        <v>0</v>
      </c>
      <c r="J396" s="115"/>
      <c r="K396" s="6">
        <f t="shared" si="39"/>
        <v>-7.37</v>
      </c>
      <c r="L396" s="161">
        <v>-7.37</v>
      </c>
      <c r="M396" s="161"/>
      <c r="N396" s="14">
        <v>37561</v>
      </c>
      <c r="O396" s="120">
        <f t="shared" si="40"/>
        <v>373.82608695652175</v>
      </c>
      <c r="P396" s="121">
        <f t="shared" si="38"/>
        <v>-8.0108695652173925</v>
      </c>
      <c r="Q396" s="14">
        <v>37561</v>
      </c>
      <c r="R396" s="150">
        <f t="shared" si="45"/>
        <v>5.9237906811270769</v>
      </c>
      <c r="S396" s="88">
        <f t="shared" si="46"/>
        <v>-8.0108695652173925</v>
      </c>
      <c r="T396" s="89">
        <f t="shared" si="44"/>
        <v>4.0661782080257778</v>
      </c>
      <c r="U396" s="88">
        <f t="shared" si="43"/>
        <v>8.2998373005690116</v>
      </c>
      <c r="V396" s="8">
        <v>362.25</v>
      </c>
      <c r="W396" s="12">
        <f t="shared" si="47"/>
        <v>371.91991786447636</v>
      </c>
      <c r="X396" s="9" t="s">
        <v>0</v>
      </c>
      <c r="Z396" s="14">
        <v>37561</v>
      </c>
      <c r="AB396" s="14">
        <v>37561</v>
      </c>
      <c r="AC396" s="76">
        <f t="shared" si="48"/>
        <v>45.040170477907246</v>
      </c>
      <c r="AD396" s="76">
        <v>46.8</v>
      </c>
    </row>
    <row r="397" spans="1:30" x14ac:dyDescent="0.15">
      <c r="A397" s="4">
        <v>2002</v>
      </c>
      <c r="B397" s="2">
        <v>12</v>
      </c>
      <c r="C397" s="103">
        <v>97.3</v>
      </c>
      <c r="E397" s="129">
        <v>91.8</v>
      </c>
      <c r="F397" s="8">
        <v>324.79000000000002</v>
      </c>
      <c r="G397" s="161">
        <v>324.79000000000002</v>
      </c>
      <c r="H397" s="161"/>
      <c r="I397" s="9" t="s">
        <v>0</v>
      </c>
      <c r="J397" s="115"/>
      <c r="K397" s="6">
        <f t="shared" si="39"/>
        <v>-7.43</v>
      </c>
      <c r="L397" s="161">
        <v>-7.43</v>
      </c>
      <c r="M397" s="161"/>
      <c r="N397" s="14">
        <v>37591</v>
      </c>
      <c r="O397" s="120">
        <f t="shared" si="40"/>
        <v>353.80174291938999</v>
      </c>
      <c r="P397" s="121">
        <f t="shared" si="38"/>
        <v>-8.0936819172113292</v>
      </c>
      <c r="Q397" s="14">
        <v>37591</v>
      </c>
      <c r="R397" s="150">
        <f t="shared" si="45"/>
        <v>5.8687367079978641</v>
      </c>
      <c r="S397" s="88">
        <f t="shared" si="46"/>
        <v>-8.0936819172113292</v>
      </c>
      <c r="T397" s="89">
        <f t="shared" si="44"/>
        <v>3.686906201584172</v>
      </c>
      <c r="U397" s="88">
        <f t="shared" si="43"/>
        <v>8.0510739089918637</v>
      </c>
      <c r="V397" s="8">
        <v>359.18</v>
      </c>
      <c r="W397" s="12">
        <f t="shared" si="47"/>
        <v>368.3897435897436</v>
      </c>
      <c r="X397" s="9" t="s">
        <v>0</v>
      </c>
      <c r="Z397" s="14">
        <v>37591</v>
      </c>
      <c r="AB397" s="14">
        <v>37591</v>
      </c>
      <c r="AC397" s="76">
        <f t="shared" si="48"/>
        <v>43.944664639613549</v>
      </c>
      <c r="AD397" s="76">
        <v>46.8</v>
      </c>
    </row>
    <row r="398" spans="1:30" x14ac:dyDescent="0.15">
      <c r="A398" s="4">
        <v>2003</v>
      </c>
      <c r="B398" s="2">
        <v>1</v>
      </c>
      <c r="C398" s="103">
        <v>97.3</v>
      </c>
      <c r="E398" s="129">
        <v>91.8</v>
      </c>
      <c r="F398" s="8">
        <v>318.37</v>
      </c>
      <c r="G398" s="161">
        <v>318.37</v>
      </c>
      <c r="H398" s="161"/>
      <c r="I398" s="9" t="s">
        <v>0</v>
      </c>
      <c r="J398" s="115"/>
      <c r="K398" s="6">
        <f t="shared" si="39"/>
        <v>-7.64</v>
      </c>
      <c r="L398" s="161">
        <v>-7.64</v>
      </c>
      <c r="M398" s="161"/>
      <c r="N398" s="14">
        <v>37622</v>
      </c>
      <c r="O398" s="120">
        <f t="shared" si="40"/>
        <v>346.80827886710239</v>
      </c>
      <c r="P398" s="121">
        <f t="shared" ref="P398:P461" si="49">K398/E398*100</f>
        <v>-8.3224400871459707</v>
      </c>
      <c r="Q398" s="14">
        <v>37622</v>
      </c>
      <c r="R398" s="150">
        <f t="shared" si="45"/>
        <v>5.8487721167872593</v>
      </c>
      <c r="S398" s="88">
        <f t="shared" si="46"/>
        <v>-8.3224400871459707</v>
      </c>
      <c r="T398" s="89">
        <f t="shared" si="44"/>
        <v>3.3034965459104133</v>
      </c>
      <c r="U398" s="88">
        <f t="shared" si="43"/>
        <v>7.8004702415989788</v>
      </c>
      <c r="V398" s="8">
        <v>355.39</v>
      </c>
      <c r="W398" s="12">
        <f t="shared" si="47"/>
        <v>365.25179856115108</v>
      </c>
      <c r="X398" s="9" t="s">
        <v>0</v>
      </c>
      <c r="Z398" s="14">
        <v>37622</v>
      </c>
      <c r="AB398" s="14">
        <v>37622</v>
      </c>
      <c r="AC398" s="76">
        <f t="shared" si="48"/>
        <v>44.45991948249673</v>
      </c>
      <c r="AD398" s="76">
        <v>46.8</v>
      </c>
    </row>
    <row r="399" spans="1:30" x14ac:dyDescent="0.15">
      <c r="A399" s="4">
        <v>2003</v>
      </c>
      <c r="B399" s="2">
        <v>2</v>
      </c>
      <c r="C399" s="103">
        <v>97.5</v>
      </c>
      <c r="E399" s="129">
        <v>92</v>
      </c>
      <c r="F399" s="8">
        <v>326.73</v>
      </c>
      <c r="G399" s="161">
        <v>326.73</v>
      </c>
      <c r="H399" s="161"/>
      <c r="I399" s="9" t="s">
        <v>0</v>
      </c>
      <c r="J399" s="115"/>
      <c r="K399" s="6">
        <f t="shared" si="39"/>
        <v>-7.51</v>
      </c>
      <c r="L399" s="161">
        <v>-7.51</v>
      </c>
      <c r="M399" s="161"/>
      <c r="N399" s="14">
        <v>37653</v>
      </c>
      <c r="O399" s="120">
        <f t="shared" si="40"/>
        <v>355.14130434782612</v>
      </c>
      <c r="P399" s="121">
        <f t="shared" si="49"/>
        <v>-8.1630434782608692</v>
      </c>
      <c r="Q399" s="14">
        <v>37653</v>
      </c>
      <c r="R399" s="150">
        <f t="shared" si="45"/>
        <v>5.8725157506947561</v>
      </c>
      <c r="S399" s="88">
        <f t="shared" si="46"/>
        <v>-8.1630434782608692</v>
      </c>
      <c r="T399" s="89">
        <f t="shared" si="44"/>
        <v>2.9204822585196961</v>
      </c>
      <c r="U399" s="88">
        <f t="shared" si="43"/>
        <v>7.553426592465895</v>
      </c>
      <c r="V399" s="8">
        <v>353.88</v>
      </c>
      <c r="W399" s="12">
        <f t="shared" si="47"/>
        <v>363.69989722507705</v>
      </c>
      <c r="X399" s="9" t="s">
        <v>0</v>
      </c>
      <c r="Z399" s="14">
        <v>37653</v>
      </c>
      <c r="AB399" s="14">
        <v>37653</v>
      </c>
      <c r="AC399" s="76">
        <f t="shared" si="48"/>
        <v>47.01724442547161</v>
      </c>
      <c r="AD399" s="76">
        <v>46.8</v>
      </c>
    </row>
    <row r="400" spans="1:30" x14ac:dyDescent="0.15">
      <c r="A400" s="4">
        <v>2003</v>
      </c>
      <c r="B400" s="2">
        <v>3</v>
      </c>
      <c r="C400" s="103">
        <v>97.5</v>
      </c>
      <c r="E400" s="129">
        <v>92</v>
      </c>
      <c r="F400" s="8">
        <v>321.8</v>
      </c>
      <c r="G400" s="161">
        <v>321.8</v>
      </c>
      <c r="H400" s="161"/>
      <c r="I400" s="9" t="s">
        <v>0</v>
      </c>
      <c r="J400" s="115"/>
      <c r="K400" s="6">
        <f t="shared" si="39"/>
        <v>-6.81</v>
      </c>
      <c r="L400" s="161">
        <v>-6.81</v>
      </c>
      <c r="M400" s="161"/>
      <c r="N400" s="14">
        <v>37681</v>
      </c>
      <c r="O400" s="120">
        <f t="shared" si="40"/>
        <v>349.78260869565219</v>
      </c>
      <c r="P400" s="121">
        <f t="shared" si="49"/>
        <v>-7.4021739130434776</v>
      </c>
      <c r="Q400" s="14">
        <v>37681</v>
      </c>
      <c r="R400" s="150">
        <f t="shared" si="45"/>
        <v>5.8573118434973344</v>
      </c>
      <c r="S400" s="88">
        <f t="shared" si="46"/>
        <v>-7.4021739130434776</v>
      </c>
      <c r="T400" s="89">
        <f t="shared" si="44"/>
        <v>2.5527021241966126</v>
      </c>
      <c r="U400" s="88">
        <f t="shared" si="43"/>
        <v>7.3212982225862255</v>
      </c>
      <c r="V400" s="8">
        <v>353.38</v>
      </c>
      <c r="W400" s="12">
        <f t="shared" si="47"/>
        <v>362.44102564102565</v>
      </c>
      <c r="X400" s="9" t="s">
        <v>0</v>
      </c>
      <c r="Z400" s="14">
        <v>37681</v>
      </c>
      <c r="AB400" s="14">
        <v>37681</v>
      </c>
      <c r="AC400" s="76">
        <f t="shared" si="48"/>
        <v>47.776036170275354</v>
      </c>
      <c r="AD400" s="76">
        <v>46.8</v>
      </c>
    </row>
    <row r="401" spans="1:30" x14ac:dyDescent="0.15">
      <c r="A401" s="4">
        <v>2003</v>
      </c>
      <c r="B401" s="2">
        <v>4</v>
      </c>
      <c r="C401" s="103">
        <v>97.3</v>
      </c>
      <c r="E401" s="129">
        <v>91.8</v>
      </c>
      <c r="F401" s="8">
        <v>329.81</v>
      </c>
      <c r="G401" s="161">
        <v>329.81</v>
      </c>
      <c r="H401" s="161"/>
      <c r="I401" s="9" t="s">
        <v>0</v>
      </c>
      <c r="J401" s="115"/>
      <c r="K401" s="6">
        <f t="shared" si="39"/>
        <v>-5.52</v>
      </c>
      <c r="L401" s="161">
        <v>-5.52</v>
      </c>
      <c r="M401" s="161"/>
      <c r="N401" s="14">
        <v>37712</v>
      </c>
      <c r="O401" s="120">
        <f t="shared" si="40"/>
        <v>359.27015250544667</v>
      </c>
      <c r="P401" s="121">
        <f t="shared" si="49"/>
        <v>-6.0130718954248357</v>
      </c>
      <c r="Q401" s="14">
        <v>37712</v>
      </c>
      <c r="R401" s="150">
        <f t="shared" si="45"/>
        <v>5.884074619434374</v>
      </c>
      <c r="S401" s="88">
        <f t="shared" si="46"/>
        <v>-6.0130718954248357</v>
      </c>
      <c r="T401" s="89">
        <f t="shared" si="44"/>
        <v>2.2088553092218977</v>
      </c>
      <c r="U401" s="88">
        <f t="shared" si="43"/>
        <v>7.1020290584641206</v>
      </c>
      <c r="V401" s="8">
        <v>349.74</v>
      </c>
      <c r="W401" s="12">
        <f t="shared" si="47"/>
        <v>358.7076923076923</v>
      </c>
      <c r="X401" s="9" t="s">
        <v>0</v>
      </c>
      <c r="Z401" s="14">
        <v>37712</v>
      </c>
      <c r="AB401" s="14">
        <v>37712</v>
      </c>
      <c r="AC401" s="76">
        <f t="shared" si="48"/>
        <v>50.58697303938407</v>
      </c>
      <c r="AD401" s="76">
        <v>46.8</v>
      </c>
    </row>
    <row r="402" spans="1:30" x14ac:dyDescent="0.15">
      <c r="A402" s="4">
        <v>2003</v>
      </c>
      <c r="B402" s="2">
        <v>5</v>
      </c>
      <c r="C402" s="103">
        <v>97</v>
      </c>
      <c r="E402" s="129">
        <v>91.5</v>
      </c>
      <c r="F402" s="8">
        <v>347.44</v>
      </c>
      <c r="G402" s="161">
        <v>347.44</v>
      </c>
      <c r="H402" s="161"/>
      <c r="I402" s="9" t="s">
        <v>0</v>
      </c>
      <c r="J402" s="115"/>
      <c r="K402" s="6">
        <f t="shared" si="39"/>
        <v>-5.09</v>
      </c>
      <c r="L402" s="161">
        <v>-5.09</v>
      </c>
      <c r="M402" s="161"/>
      <c r="N402" s="14">
        <v>37742</v>
      </c>
      <c r="O402" s="120">
        <f t="shared" si="40"/>
        <v>379.71584699453553</v>
      </c>
      <c r="P402" s="121">
        <f t="shared" si="49"/>
        <v>-5.5628415300546452</v>
      </c>
      <c r="Q402" s="14">
        <v>37742</v>
      </c>
      <c r="R402" s="150">
        <f t="shared" si="45"/>
        <v>5.9394232019331819</v>
      </c>
      <c r="S402" s="88">
        <f t="shared" si="46"/>
        <v>-5.5628415300546452</v>
      </c>
      <c r="T402" s="89">
        <f t="shared" si="44"/>
        <v>1.8846786986869739</v>
      </c>
      <c r="U402" s="88">
        <f t="shared" si="43"/>
        <v>6.8923902920063789</v>
      </c>
      <c r="V402" s="8">
        <v>349.53</v>
      </c>
      <c r="W402" s="12">
        <f t="shared" si="47"/>
        <v>359.2291880781089</v>
      </c>
      <c r="X402" s="9" t="s">
        <v>0</v>
      </c>
      <c r="Z402" s="14">
        <v>37742</v>
      </c>
      <c r="AB402" s="14">
        <v>37742</v>
      </c>
      <c r="AC402" s="76">
        <f t="shared" si="48"/>
        <v>55.092040773564499</v>
      </c>
      <c r="AD402" s="76">
        <v>46.8</v>
      </c>
    </row>
    <row r="403" spans="1:30" x14ac:dyDescent="0.15">
      <c r="A403" s="4">
        <v>2003</v>
      </c>
      <c r="B403" s="2">
        <v>6</v>
      </c>
      <c r="C403" s="103">
        <v>96.8</v>
      </c>
      <c r="E403" s="129">
        <v>91.3</v>
      </c>
      <c r="F403" s="8">
        <v>370.44</v>
      </c>
      <c r="G403" s="161">
        <v>370.44</v>
      </c>
      <c r="H403" s="161"/>
      <c r="I403" s="5">
        <v>161.6</v>
      </c>
      <c r="J403" s="115"/>
      <c r="K403" s="6">
        <f t="shared" si="39"/>
        <v>-3.87</v>
      </c>
      <c r="L403" s="161">
        <v>-3.87</v>
      </c>
      <c r="M403" s="161"/>
      <c r="N403" s="14">
        <v>37773</v>
      </c>
      <c r="O403" s="120">
        <f t="shared" si="40"/>
        <v>405.73932092004384</v>
      </c>
      <c r="P403" s="121">
        <f t="shared" si="49"/>
        <v>-4.2387732749178539</v>
      </c>
      <c r="Q403" s="14">
        <v>37773</v>
      </c>
      <c r="R403" s="150">
        <f t="shared" si="45"/>
        <v>6.0057108866892372</v>
      </c>
      <c r="S403" s="88">
        <f t="shared" si="46"/>
        <v>-4.2387732749178539</v>
      </c>
      <c r="T403" s="89">
        <f t="shared" si="44"/>
        <v>1.7240664910437857</v>
      </c>
      <c r="U403" s="88">
        <f t="shared" si="43"/>
        <v>6.7461983183329677</v>
      </c>
      <c r="V403" s="8">
        <v>348.91</v>
      </c>
      <c r="W403" s="12">
        <f t="shared" si="47"/>
        <v>359.70103092783512</v>
      </c>
      <c r="X403" s="9" t="s">
        <v>0</v>
      </c>
      <c r="Z403" s="14">
        <v>37773</v>
      </c>
      <c r="AB403" s="14">
        <v>37773</v>
      </c>
      <c r="AC403" s="76">
        <f t="shared" si="48"/>
        <v>60.143402517153518</v>
      </c>
      <c r="AD403" s="76">
        <v>46.8</v>
      </c>
    </row>
    <row r="404" spans="1:30" x14ac:dyDescent="0.15">
      <c r="A404" s="4">
        <v>2003</v>
      </c>
      <c r="B404" s="2">
        <v>7</v>
      </c>
      <c r="C404" s="103">
        <v>97.1</v>
      </c>
      <c r="E404" s="129">
        <v>91.6</v>
      </c>
      <c r="F404" s="8">
        <v>378.57</v>
      </c>
      <c r="G404" s="161">
        <v>378.57</v>
      </c>
      <c r="H404" s="161"/>
      <c r="I404" s="5">
        <v>158.19999999999999</v>
      </c>
      <c r="J404" s="115">
        <v>74</v>
      </c>
      <c r="K404" s="6">
        <f t="shared" si="39"/>
        <v>5.1100000000000003</v>
      </c>
      <c r="L404" s="161">
        <v>5.1100000000000003</v>
      </c>
      <c r="M404" s="161"/>
      <c r="N404" s="14">
        <v>37803</v>
      </c>
      <c r="O404" s="120">
        <f t="shared" si="40"/>
        <v>413.28602620087338</v>
      </c>
      <c r="P404" s="121">
        <f t="shared" si="49"/>
        <v>5.5786026200873371</v>
      </c>
      <c r="Q404" s="14">
        <v>37803</v>
      </c>
      <c r="R404" s="150">
        <f t="shared" si="45"/>
        <v>6.0241399106409359</v>
      </c>
      <c r="S404" s="88">
        <f t="shared" si="46"/>
        <v>5.5786026200873371</v>
      </c>
      <c r="T404" s="89">
        <f t="shared" si="44"/>
        <v>1.7270772149840166</v>
      </c>
      <c r="U404" s="88">
        <f t="shared" si="43"/>
        <v>6.6815755623892503</v>
      </c>
      <c r="V404" s="8">
        <v>340.36</v>
      </c>
      <c r="W404" s="12">
        <f t="shared" si="47"/>
        <v>351.61157024793391</v>
      </c>
      <c r="X404" s="5">
        <v>161.6</v>
      </c>
      <c r="Z404" s="14">
        <v>37803</v>
      </c>
      <c r="AA404" s="76">
        <f t="shared" ref="AA404:AA435" si="50">O404/P404</f>
        <v>74.084148727984342</v>
      </c>
      <c r="AB404" s="14">
        <v>37803</v>
      </c>
      <c r="AC404" s="76">
        <f t="shared" si="48"/>
        <v>61.854576415669136</v>
      </c>
      <c r="AD404" s="76">
        <v>46.8</v>
      </c>
    </row>
    <row r="405" spans="1:30" x14ac:dyDescent="0.15">
      <c r="A405" s="4">
        <v>2003</v>
      </c>
      <c r="B405" s="2">
        <v>8</v>
      </c>
      <c r="C405" s="103">
        <v>97.1</v>
      </c>
      <c r="E405" s="129">
        <v>91.6</v>
      </c>
      <c r="F405" s="8">
        <v>392.48</v>
      </c>
      <c r="G405" s="161">
        <v>392.48</v>
      </c>
      <c r="H405" s="161"/>
      <c r="I405" s="5">
        <v>336.6</v>
      </c>
      <c r="J405" s="115">
        <v>101.4</v>
      </c>
      <c r="K405" s="6">
        <f t="shared" si="39"/>
        <v>3.87</v>
      </c>
      <c r="L405" s="161">
        <v>3.87</v>
      </c>
      <c r="M405" s="161"/>
      <c r="N405" s="14">
        <v>37834</v>
      </c>
      <c r="O405" s="120">
        <f t="shared" si="40"/>
        <v>428.47161572052403</v>
      </c>
      <c r="P405" s="121">
        <f t="shared" si="49"/>
        <v>4.2248908296943233</v>
      </c>
      <c r="Q405" s="14">
        <v>37834</v>
      </c>
      <c r="R405" s="150">
        <f t="shared" si="45"/>
        <v>6.0602244948181863</v>
      </c>
      <c r="S405" s="88">
        <f t="shared" si="46"/>
        <v>4.2248908296943233</v>
      </c>
      <c r="T405" s="89">
        <f t="shared" si="44"/>
        <v>1.7280334308892042</v>
      </c>
      <c r="U405" s="88">
        <f t="shared" si="43"/>
        <v>6.6060224681706829</v>
      </c>
      <c r="V405" s="8">
        <v>339.69</v>
      </c>
      <c r="W405" s="12">
        <f t="shared" si="47"/>
        <v>349.83522142121524</v>
      </c>
      <c r="X405" s="5">
        <v>158.19999999999999</v>
      </c>
      <c r="Z405" s="14">
        <v>37834</v>
      </c>
      <c r="AA405" s="76">
        <f t="shared" si="50"/>
        <v>101.41602067183463</v>
      </c>
      <c r="AB405" s="14">
        <v>37834</v>
      </c>
      <c r="AC405" s="76">
        <f t="shared" si="48"/>
        <v>64.860756648194524</v>
      </c>
      <c r="AD405" s="76">
        <v>46.8</v>
      </c>
    </row>
    <row r="406" spans="1:30" x14ac:dyDescent="0.15">
      <c r="A406" s="4">
        <v>2003</v>
      </c>
      <c r="B406" s="2">
        <v>9</v>
      </c>
      <c r="C406" s="103">
        <v>97.1</v>
      </c>
      <c r="E406" s="129">
        <v>91.6</v>
      </c>
      <c r="F406" s="8">
        <v>398.97</v>
      </c>
      <c r="G406" s="161">
        <v>398.97</v>
      </c>
      <c r="H406" s="161"/>
      <c r="I406" s="5">
        <v>305</v>
      </c>
      <c r="J406" s="115">
        <v>98.9</v>
      </c>
      <c r="K406" s="6">
        <f t="shared" si="39"/>
        <v>4.04</v>
      </c>
      <c r="L406" s="161">
        <v>4.04</v>
      </c>
      <c r="M406" s="161"/>
      <c r="N406" s="14">
        <v>37865</v>
      </c>
      <c r="O406" s="120">
        <f t="shared" si="40"/>
        <v>435.556768558952</v>
      </c>
      <c r="P406" s="121">
        <f t="shared" si="49"/>
        <v>4.4104803493449785</v>
      </c>
      <c r="Q406" s="14">
        <v>37865</v>
      </c>
      <c r="R406" s="150">
        <f t="shared" si="45"/>
        <v>6.0766251404011884</v>
      </c>
      <c r="S406" s="88">
        <f t="shared" si="46"/>
        <v>4.4104803493449785</v>
      </c>
      <c r="T406" s="89">
        <f t="shared" si="44"/>
        <v>1.7303803880224822</v>
      </c>
      <c r="U406" s="88">
        <f t="shared" si="43"/>
        <v>6.5311244100627421</v>
      </c>
      <c r="V406" s="8">
        <v>335.02</v>
      </c>
      <c r="W406" s="12">
        <f t="shared" si="47"/>
        <v>345.02574665293514</v>
      </c>
      <c r="X406" s="5">
        <v>336.6</v>
      </c>
      <c r="Z406" s="14">
        <v>37865</v>
      </c>
      <c r="AA406" s="76">
        <f t="shared" si="50"/>
        <v>98.754950495049513</v>
      </c>
      <c r="AB406" s="14">
        <v>37865</v>
      </c>
      <c r="AC406" s="76">
        <f t="shared" si="48"/>
        <v>66.689400049993495</v>
      </c>
      <c r="AD406" s="76">
        <v>46.8</v>
      </c>
    </row>
    <row r="407" spans="1:30" x14ac:dyDescent="0.15">
      <c r="A407" s="4">
        <v>2003</v>
      </c>
      <c r="B407" s="2">
        <v>10</v>
      </c>
      <c r="C407" s="103">
        <v>96.9</v>
      </c>
      <c r="E407" s="129">
        <v>91.4</v>
      </c>
      <c r="F407" s="8">
        <v>405.76</v>
      </c>
      <c r="G407" s="161">
        <v>405.76</v>
      </c>
      <c r="H407" s="161"/>
      <c r="I407" s="5">
        <v>296.8</v>
      </c>
      <c r="J407" s="115">
        <v>100.8</v>
      </c>
      <c r="K407" s="6">
        <f t="shared" si="39"/>
        <v>4.0199999999999996</v>
      </c>
      <c r="L407" s="161">
        <v>4.0199999999999996</v>
      </c>
      <c r="M407" s="161"/>
      <c r="N407" s="14">
        <v>37895</v>
      </c>
      <c r="O407" s="120">
        <f t="shared" si="40"/>
        <v>443.93873085339169</v>
      </c>
      <c r="P407" s="121">
        <f t="shared" si="49"/>
        <v>4.3982494529540475</v>
      </c>
      <c r="Q407" s="14">
        <v>37895</v>
      </c>
      <c r="R407" s="150">
        <f t="shared" si="45"/>
        <v>6.0956865593367935</v>
      </c>
      <c r="S407" s="88">
        <f t="shared" si="46"/>
        <v>4.3982494529540475</v>
      </c>
      <c r="T407" s="89">
        <f t="shared" si="44"/>
        <v>1.7310569333757586</v>
      </c>
      <c r="U407" s="88">
        <f t="shared" si="43"/>
        <v>6.4561766191729726</v>
      </c>
      <c r="V407" s="8">
        <v>334.36</v>
      </c>
      <c r="W407" s="12">
        <f t="shared" si="47"/>
        <v>344.34603501544802</v>
      </c>
      <c r="X407" s="5">
        <v>305</v>
      </c>
      <c r="Z407" s="14">
        <v>37895</v>
      </c>
      <c r="AA407" s="76">
        <f t="shared" si="50"/>
        <v>100.93532338308459</v>
      </c>
      <c r="AB407" s="14">
        <v>37895</v>
      </c>
      <c r="AC407" s="76">
        <f t="shared" si="48"/>
        <v>68.76186279275916</v>
      </c>
      <c r="AD407" s="76">
        <v>46.8</v>
      </c>
    </row>
    <row r="408" spans="1:30" x14ac:dyDescent="0.15">
      <c r="A408" s="4">
        <v>2003</v>
      </c>
      <c r="B408" s="2">
        <v>11</v>
      </c>
      <c r="C408" s="103">
        <v>97</v>
      </c>
      <c r="E408" s="129">
        <v>91.5</v>
      </c>
      <c r="F408" s="8">
        <v>384.86</v>
      </c>
      <c r="G408" s="161">
        <v>384.86</v>
      </c>
      <c r="H408" s="161"/>
      <c r="I408" s="5">
        <v>283.89999999999998</v>
      </c>
      <c r="J408" s="115">
        <v>94.5</v>
      </c>
      <c r="K408" s="6">
        <f t="shared" si="39"/>
        <v>4.07</v>
      </c>
      <c r="L408" s="161">
        <v>4.07</v>
      </c>
      <c r="M408" s="161"/>
      <c r="N408" s="14">
        <v>37926</v>
      </c>
      <c r="O408" s="120">
        <f t="shared" si="40"/>
        <v>420.61202185792348</v>
      </c>
      <c r="P408" s="121">
        <f t="shared" si="49"/>
        <v>4.4480874316939891</v>
      </c>
      <c r="Q408" s="14">
        <v>37926</v>
      </c>
      <c r="R408" s="150">
        <f t="shared" si="45"/>
        <v>6.0417108454990283</v>
      </c>
      <c r="S408" s="88">
        <f t="shared" si="46"/>
        <v>4.4480874316939891</v>
      </c>
      <c r="T408" s="89">
        <f t="shared" si="44"/>
        <v>1.732071229568255</v>
      </c>
      <c r="U408" s="88">
        <f t="shared" si="43"/>
        <v>6.3811806778389828</v>
      </c>
      <c r="V408" s="8">
        <v>332.75</v>
      </c>
      <c r="W408" s="12">
        <f t="shared" si="47"/>
        <v>343.3952528379773</v>
      </c>
      <c r="X408" s="5">
        <v>296.8</v>
      </c>
      <c r="Z408" s="14">
        <v>37926</v>
      </c>
      <c r="AA408" s="76">
        <f t="shared" si="50"/>
        <v>94.560196560196559</v>
      </c>
      <c r="AB408" s="14">
        <v>37926</v>
      </c>
      <c r="AC408" s="76">
        <f t="shared" si="48"/>
        <v>65.914451116962539</v>
      </c>
      <c r="AD408" s="76">
        <v>46.8</v>
      </c>
    </row>
    <row r="409" spans="1:30" x14ac:dyDescent="0.15">
      <c r="A409" s="4">
        <v>2003</v>
      </c>
      <c r="B409" s="2">
        <v>12</v>
      </c>
      <c r="C409" s="103">
        <v>97.1</v>
      </c>
      <c r="E409" s="129">
        <v>91.6</v>
      </c>
      <c r="F409" s="8">
        <v>400.69</v>
      </c>
      <c r="G409" s="161">
        <v>400.69</v>
      </c>
      <c r="H409" s="161"/>
      <c r="I409" s="5">
        <v>614.1</v>
      </c>
      <c r="J409" s="115">
        <v>96.7</v>
      </c>
      <c r="K409" s="6">
        <f t="shared" si="39"/>
        <v>4.1399999999999997</v>
      </c>
      <c r="L409" s="161">
        <v>4.1399999999999997</v>
      </c>
      <c r="M409" s="161"/>
      <c r="N409" s="14">
        <v>37956</v>
      </c>
      <c r="O409" s="120">
        <f t="shared" si="40"/>
        <v>437.43449781659393</v>
      </c>
      <c r="P409" s="121">
        <f t="shared" si="49"/>
        <v>4.5196506550218345</v>
      </c>
      <c r="Q409" s="14">
        <v>37956</v>
      </c>
      <c r="R409" s="150">
        <f t="shared" si="45"/>
        <v>6.0809269753122628</v>
      </c>
      <c r="S409" s="88">
        <f t="shared" si="46"/>
        <v>4.5196506550218345</v>
      </c>
      <c r="T409" s="89">
        <f t="shared" si="44"/>
        <v>1.7184869656826769</v>
      </c>
      <c r="U409" s="88">
        <f t="shared" si="43"/>
        <v>6.3075699234935758</v>
      </c>
      <c r="V409" s="8">
        <v>332.62</v>
      </c>
      <c r="W409" s="12">
        <f t="shared" si="47"/>
        <v>342.90721649484539</v>
      </c>
      <c r="X409" s="5">
        <v>283.89999999999998</v>
      </c>
      <c r="Z409" s="14">
        <v>37956</v>
      </c>
      <c r="AA409" s="76">
        <f t="shared" si="50"/>
        <v>96.785024154589379</v>
      </c>
      <c r="AB409" s="14">
        <v>37956</v>
      </c>
      <c r="AC409" s="76">
        <f t="shared" si="48"/>
        <v>69.35071717355008</v>
      </c>
      <c r="AD409" s="76">
        <v>46.8</v>
      </c>
    </row>
    <row r="410" spans="1:30" x14ac:dyDescent="0.15">
      <c r="A410" s="4">
        <v>2004</v>
      </c>
      <c r="B410" s="2">
        <v>1</v>
      </c>
      <c r="C410" s="103">
        <v>97.3</v>
      </c>
      <c r="E410" s="129">
        <v>91.8</v>
      </c>
      <c r="F410" s="8">
        <v>405.36</v>
      </c>
      <c r="G410" s="161">
        <v>405.36</v>
      </c>
      <c r="H410" s="161"/>
      <c r="I410" s="5">
        <v>676.9</v>
      </c>
      <c r="J410" s="114">
        <v>115.8</v>
      </c>
      <c r="K410" s="6">
        <f t="shared" si="39"/>
        <v>3.5</v>
      </c>
      <c r="L410" s="161">
        <v>3.5</v>
      </c>
      <c r="M410" s="161"/>
      <c r="N410" s="14">
        <v>37987</v>
      </c>
      <c r="O410" s="120">
        <f t="shared" si="40"/>
        <v>441.56862745098044</v>
      </c>
      <c r="P410" s="121">
        <f t="shared" si="49"/>
        <v>3.812636165577342</v>
      </c>
      <c r="Q410" s="14">
        <v>37987</v>
      </c>
      <c r="R410" s="150">
        <f t="shared" si="45"/>
        <v>6.0903334495293011</v>
      </c>
      <c r="S410" s="88">
        <f t="shared" si="46"/>
        <v>3.812636165577342</v>
      </c>
      <c r="T410" s="89">
        <f t="shared" si="44"/>
        <v>1.6541039045304538</v>
      </c>
      <c r="U410" s="88">
        <f t="shared" si="43"/>
        <v>6.2282853001105485</v>
      </c>
      <c r="V410" s="8">
        <v>331.08</v>
      </c>
      <c r="W410" s="12">
        <f t="shared" si="47"/>
        <v>340.96807415036045</v>
      </c>
      <c r="X410" s="5">
        <v>614.1</v>
      </c>
      <c r="Z410" s="14">
        <v>37987</v>
      </c>
      <c r="AA410" s="76">
        <f t="shared" si="50"/>
        <v>115.81714285714287</v>
      </c>
      <c r="AB410" s="14">
        <v>37987</v>
      </c>
      <c r="AC410" s="76">
        <f t="shared" si="48"/>
        <v>70.897302575902046</v>
      </c>
      <c r="AD410" s="76">
        <v>46.8</v>
      </c>
    </row>
    <row r="411" spans="1:30" x14ac:dyDescent="0.15">
      <c r="A411" s="4">
        <v>2004</v>
      </c>
      <c r="B411" s="2">
        <v>2</v>
      </c>
      <c r="C411" s="103">
        <v>97.5</v>
      </c>
      <c r="E411" s="129">
        <v>92</v>
      </c>
      <c r="F411" s="8">
        <v>415.74</v>
      </c>
      <c r="G411" s="161">
        <v>415.74</v>
      </c>
      <c r="H411" s="161"/>
      <c r="I411" s="5">
        <v>300.3</v>
      </c>
      <c r="J411" s="114">
        <v>99.1</v>
      </c>
      <c r="K411" s="6">
        <f t="shared" si="39"/>
        <v>4.2</v>
      </c>
      <c r="L411" s="161">
        <v>4.2</v>
      </c>
      <c r="M411" s="161"/>
      <c r="N411" s="14">
        <v>38018</v>
      </c>
      <c r="O411" s="120">
        <f t="shared" si="40"/>
        <v>451.89130434782612</v>
      </c>
      <c r="P411" s="121">
        <f t="shared" si="49"/>
        <v>4.5652173913043477</v>
      </c>
      <c r="Q411" s="14">
        <v>38018</v>
      </c>
      <c r="R411" s="150">
        <f t="shared" si="45"/>
        <v>6.1134416738063964</v>
      </c>
      <c r="S411" s="88">
        <f t="shared" si="46"/>
        <v>4.5652173913043477</v>
      </c>
      <c r="T411" s="89">
        <f t="shared" si="44"/>
        <v>1.6026486342338551</v>
      </c>
      <c r="U411" s="88">
        <f t="shared" si="43"/>
        <v>6.1555993050315436</v>
      </c>
      <c r="V411" s="8">
        <v>330.3</v>
      </c>
      <c r="W411" s="12">
        <f t="shared" si="47"/>
        <v>339.46557040082223</v>
      </c>
      <c r="X411" s="5">
        <v>676.9</v>
      </c>
      <c r="Z411" s="14">
        <v>38018</v>
      </c>
      <c r="AA411" s="76">
        <f t="shared" si="50"/>
        <v>98.985714285714295</v>
      </c>
      <c r="AB411" s="14">
        <v>38018</v>
      </c>
      <c r="AC411" s="76">
        <f t="shared" si="48"/>
        <v>73.411422991495456</v>
      </c>
      <c r="AD411" s="76">
        <v>46.8</v>
      </c>
    </row>
    <row r="412" spans="1:30" x14ac:dyDescent="0.15">
      <c r="A412" s="4">
        <v>2004</v>
      </c>
      <c r="B412" s="2">
        <v>3</v>
      </c>
      <c r="C412" s="103">
        <v>97.7</v>
      </c>
      <c r="E412" s="129">
        <v>92.2</v>
      </c>
      <c r="F412" s="8">
        <v>457.66</v>
      </c>
      <c r="G412" s="161">
        <v>457.66</v>
      </c>
      <c r="H412" s="161"/>
      <c r="I412" s="5">
        <v>208.7</v>
      </c>
      <c r="J412" s="114">
        <v>103</v>
      </c>
      <c r="K412" s="6">
        <f t="shared" si="39"/>
        <v>4.4400000000000004</v>
      </c>
      <c r="L412" s="161">
        <v>4.4400000000000004</v>
      </c>
      <c r="M412" s="161"/>
      <c r="N412" s="14">
        <v>38047</v>
      </c>
      <c r="O412" s="120">
        <f t="shared" si="40"/>
        <v>496.37744034707163</v>
      </c>
      <c r="P412" s="121">
        <f t="shared" si="49"/>
        <v>4.8156182212581351</v>
      </c>
      <c r="Q412" s="14">
        <v>38047</v>
      </c>
      <c r="R412" s="150">
        <f t="shared" si="45"/>
        <v>6.2073366057769208</v>
      </c>
      <c r="S412" s="88">
        <f t="shared" si="46"/>
        <v>4.8156182212581351</v>
      </c>
      <c r="T412" s="89">
        <f t="shared" si="44"/>
        <v>1.5523016225315658</v>
      </c>
      <c r="U412" s="88">
        <f t="shared" si="43"/>
        <v>6.0863134463766739</v>
      </c>
      <c r="V412" s="8">
        <v>329.79</v>
      </c>
      <c r="W412" s="12">
        <f t="shared" si="47"/>
        <v>338.24615384615385</v>
      </c>
      <c r="X412" s="5">
        <v>300.3</v>
      </c>
      <c r="Z412" s="14">
        <v>38047</v>
      </c>
      <c r="AA412" s="76">
        <f t="shared" si="50"/>
        <v>103.07657657657657</v>
      </c>
      <c r="AB412" s="14">
        <v>38047</v>
      </c>
      <c r="AC412" s="76">
        <f t="shared" si="48"/>
        <v>81.556338614564268</v>
      </c>
      <c r="AD412" s="76">
        <v>46.8</v>
      </c>
    </row>
    <row r="413" spans="1:30" x14ac:dyDescent="0.15">
      <c r="A413" s="4">
        <v>2004</v>
      </c>
      <c r="B413" s="2">
        <v>4</v>
      </c>
      <c r="C413" s="103">
        <v>98</v>
      </c>
      <c r="E413" s="129">
        <v>92.5</v>
      </c>
      <c r="F413" s="8">
        <v>465.41</v>
      </c>
      <c r="G413" s="161">
        <v>465.41</v>
      </c>
      <c r="H413" s="161"/>
      <c r="I413" s="5">
        <v>206</v>
      </c>
      <c r="J413" s="114">
        <v>92.6</v>
      </c>
      <c r="K413" s="6">
        <f t="shared" si="39"/>
        <v>5.03</v>
      </c>
      <c r="L413" s="161">
        <v>5.03</v>
      </c>
      <c r="M413" s="161"/>
      <c r="N413" s="14">
        <v>38078</v>
      </c>
      <c r="O413" s="120">
        <f t="shared" si="40"/>
        <v>503.14594594594598</v>
      </c>
      <c r="P413" s="121">
        <f t="shared" si="49"/>
        <v>5.4378378378378383</v>
      </c>
      <c r="Q413" s="14">
        <v>38078</v>
      </c>
      <c r="R413" s="150">
        <f t="shared" si="45"/>
        <v>6.2208802790000588</v>
      </c>
      <c r="S413" s="88">
        <f t="shared" si="46"/>
        <v>5.4378378378378383</v>
      </c>
      <c r="T413" s="89">
        <f t="shared" si="44"/>
        <v>1.5228214881916187</v>
      </c>
      <c r="U413" s="88">
        <f t="shared" si="43"/>
        <v>6.0225154611993776</v>
      </c>
      <c r="V413" s="8">
        <v>328.09</v>
      </c>
      <c r="W413" s="12">
        <f t="shared" si="47"/>
        <v>335.81371545547591</v>
      </c>
      <c r="X413" s="5">
        <v>208.7</v>
      </c>
      <c r="Z413" s="14">
        <v>38078</v>
      </c>
      <c r="AA413" s="76">
        <f t="shared" si="50"/>
        <v>92.526838966202789</v>
      </c>
      <c r="AB413" s="14">
        <v>38078</v>
      </c>
      <c r="AC413" s="76">
        <f t="shared" si="48"/>
        <v>83.544151806252898</v>
      </c>
      <c r="AD413" s="76">
        <v>46.8</v>
      </c>
    </row>
    <row r="414" spans="1:30" x14ac:dyDescent="0.15">
      <c r="A414" s="4">
        <v>2004</v>
      </c>
      <c r="B414" s="2">
        <v>5</v>
      </c>
      <c r="C414" s="103">
        <v>98</v>
      </c>
      <c r="E414" s="129">
        <v>92.5</v>
      </c>
      <c r="F414" s="8">
        <v>441.75</v>
      </c>
      <c r="G414" s="161">
        <v>441.75</v>
      </c>
      <c r="H414" s="161"/>
      <c r="I414" s="5">
        <v>200.9</v>
      </c>
      <c r="J414" s="114">
        <v>95.5</v>
      </c>
      <c r="K414" s="6">
        <f t="shared" ref="K414:K477" si="51">L414</f>
        <v>4.62</v>
      </c>
      <c r="L414" s="161">
        <v>4.62</v>
      </c>
      <c r="M414" s="161"/>
      <c r="N414" s="14">
        <v>38108</v>
      </c>
      <c r="O414" s="120">
        <f t="shared" ref="O414:O477" si="52">G414/E414*100</f>
        <v>477.56756756756761</v>
      </c>
      <c r="P414" s="121">
        <f t="shared" si="49"/>
        <v>4.9945945945945942</v>
      </c>
      <c r="Q414" s="14">
        <v>38108</v>
      </c>
      <c r="R414" s="150">
        <f t="shared" si="45"/>
        <v>6.1687056526695176</v>
      </c>
      <c r="S414" s="88">
        <f t="shared" si="46"/>
        <v>4.9945945945945942</v>
      </c>
      <c r="T414" s="89">
        <f t="shared" si="44"/>
        <v>1.4843496553629396</v>
      </c>
      <c r="U414" s="88">
        <f t="shared" si="43"/>
        <v>5.9569707448854308</v>
      </c>
      <c r="V414" s="8">
        <v>326.82</v>
      </c>
      <c r="W414" s="12">
        <f t="shared" si="47"/>
        <v>333.48979591836735</v>
      </c>
      <c r="X414" s="5">
        <v>206</v>
      </c>
      <c r="Z414" s="14">
        <v>38108</v>
      </c>
      <c r="AA414" s="76">
        <f t="shared" si="50"/>
        <v>95.61688311688313</v>
      </c>
      <c r="AB414" s="14">
        <v>38108</v>
      </c>
      <c r="AC414" s="76">
        <f t="shared" si="48"/>
        <v>80.169533815085501</v>
      </c>
      <c r="AD414" s="76">
        <v>46.8</v>
      </c>
    </row>
    <row r="415" spans="1:30" x14ac:dyDescent="0.15">
      <c r="A415" s="4">
        <v>2004</v>
      </c>
      <c r="B415" s="2">
        <v>6</v>
      </c>
      <c r="C415" s="103">
        <v>98.3</v>
      </c>
      <c r="E415" s="129">
        <v>92.8</v>
      </c>
      <c r="F415" s="8">
        <v>467.56</v>
      </c>
      <c r="G415" s="161">
        <v>467.56</v>
      </c>
      <c r="H415" s="161"/>
      <c r="I415" s="5">
        <v>42.6</v>
      </c>
      <c r="J415" s="114">
        <v>107.4</v>
      </c>
      <c r="K415" s="6">
        <f t="shared" si="51"/>
        <v>4.3600000000000003</v>
      </c>
      <c r="L415" s="161">
        <v>4.3600000000000003</v>
      </c>
      <c r="M415" s="161"/>
      <c r="N415" s="14">
        <v>38139</v>
      </c>
      <c r="O415" s="120">
        <f t="shared" si="52"/>
        <v>503.83620689655169</v>
      </c>
      <c r="P415" s="121">
        <f t="shared" si="49"/>
        <v>4.6982758620689662</v>
      </c>
      <c r="Q415" s="14">
        <v>38139</v>
      </c>
      <c r="R415" s="150">
        <f t="shared" si="45"/>
        <v>6.2222512289355061</v>
      </c>
      <c r="S415" s="88">
        <f t="shared" si="46"/>
        <v>4.6982758620689662</v>
      </c>
      <c r="T415" s="89">
        <f t="shared" si="44"/>
        <v>1.4849457033929228</v>
      </c>
      <c r="U415" s="88">
        <f t="shared" si="43"/>
        <v>5.8963531555045794</v>
      </c>
      <c r="V415" s="8">
        <v>325.56</v>
      </c>
      <c r="W415" s="12">
        <f t="shared" si="47"/>
        <v>332.20408163265307</v>
      </c>
      <c r="X415" s="5">
        <v>200.9</v>
      </c>
      <c r="Z415" s="14">
        <v>38139</v>
      </c>
      <c r="AA415" s="76">
        <f t="shared" si="50"/>
        <v>107.23853211009173</v>
      </c>
      <c r="AB415" s="14">
        <v>38139</v>
      </c>
      <c r="AC415" s="76">
        <f t="shared" si="48"/>
        <v>85.448783953212171</v>
      </c>
      <c r="AD415" s="76">
        <v>46.8</v>
      </c>
    </row>
    <row r="416" spans="1:30" x14ac:dyDescent="0.15">
      <c r="A416" s="4">
        <v>2004</v>
      </c>
      <c r="B416" s="2">
        <v>7</v>
      </c>
      <c r="C416" s="103">
        <v>98.8</v>
      </c>
      <c r="E416" s="129">
        <v>93.3</v>
      </c>
      <c r="F416" s="8">
        <v>445.91</v>
      </c>
      <c r="G416" s="161">
        <v>445.91</v>
      </c>
      <c r="H416" s="161"/>
      <c r="I416" s="5">
        <v>40.6</v>
      </c>
      <c r="J416" s="114">
        <v>28.1</v>
      </c>
      <c r="K416" s="6">
        <f t="shared" si="51"/>
        <v>15.84</v>
      </c>
      <c r="L416" s="161">
        <v>15.84</v>
      </c>
      <c r="M416" s="161"/>
      <c r="N416" s="14">
        <v>38169</v>
      </c>
      <c r="O416" s="120">
        <f t="shared" si="52"/>
        <v>477.9314040728832</v>
      </c>
      <c r="P416" s="121">
        <f t="shared" si="49"/>
        <v>16.977491961414792</v>
      </c>
      <c r="Q416" s="14">
        <v>38169</v>
      </c>
      <c r="R416" s="150">
        <f t="shared" si="45"/>
        <v>6.1694672160697914</v>
      </c>
      <c r="S416" s="88">
        <f t="shared" si="46"/>
        <v>16.977491961414792</v>
      </c>
      <c r="T416" s="89">
        <f t="shared" si="44"/>
        <v>1.8402927341872712</v>
      </c>
      <c r="U416" s="88">
        <f t="shared" si="43"/>
        <v>5.9387198291475327</v>
      </c>
      <c r="V416" s="8">
        <v>341.13</v>
      </c>
      <c r="W416" s="12">
        <f t="shared" si="47"/>
        <v>347.02950152594099</v>
      </c>
      <c r="X416" s="5">
        <v>42.6</v>
      </c>
      <c r="Z416" s="14">
        <v>38169</v>
      </c>
      <c r="AA416" s="76">
        <f t="shared" si="50"/>
        <v>28.150883838383837</v>
      </c>
      <c r="AB416" s="14">
        <v>38169</v>
      </c>
      <c r="AC416" s="76">
        <f t="shared" si="48"/>
        <v>80.477176533429315</v>
      </c>
      <c r="AD416" s="76">
        <v>46.8</v>
      </c>
    </row>
    <row r="417" spans="1:30" x14ac:dyDescent="0.15">
      <c r="A417" s="4">
        <v>2004</v>
      </c>
      <c r="B417" s="2">
        <v>8</v>
      </c>
      <c r="C417" s="103">
        <v>98.8</v>
      </c>
      <c r="E417" s="129">
        <v>93.3</v>
      </c>
      <c r="F417" s="8">
        <v>430.21</v>
      </c>
      <c r="G417" s="161">
        <v>430.21</v>
      </c>
      <c r="H417" s="161"/>
      <c r="I417" s="5">
        <v>40.4</v>
      </c>
      <c r="J417" s="114">
        <v>28</v>
      </c>
      <c r="K417" s="6">
        <f t="shared" si="51"/>
        <v>15.37</v>
      </c>
      <c r="L417" s="161">
        <v>15.37</v>
      </c>
      <c r="M417" s="161"/>
      <c r="N417" s="14">
        <v>38200</v>
      </c>
      <c r="O417" s="120">
        <f t="shared" si="52"/>
        <v>461.10396570203642</v>
      </c>
      <c r="P417" s="121">
        <f t="shared" si="49"/>
        <v>16.473740621650592</v>
      </c>
      <c r="Q417" s="14">
        <v>38200</v>
      </c>
      <c r="R417" s="150">
        <f t="shared" si="45"/>
        <v>6.1336235397005865</v>
      </c>
      <c r="S417" s="88">
        <f t="shared" si="46"/>
        <v>16.473740621650592</v>
      </c>
      <c r="T417" s="89">
        <f t="shared" si="44"/>
        <v>2.1990492927574805</v>
      </c>
      <c r="U417" s="88">
        <f t="shared" si="43"/>
        <v>5.9818195414285462</v>
      </c>
      <c r="V417" s="8">
        <v>340.42</v>
      </c>
      <c r="W417" s="12">
        <f t="shared" si="47"/>
        <v>344.55465587044534</v>
      </c>
      <c r="X417" s="5">
        <v>40.6</v>
      </c>
      <c r="Z417" s="14">
        <v>38200</v>
      </c>
      <c r="AA417" s="76">
        <f t="shared" si="50"/>
        <v>27.990240728692253</v>
      </c>
      <c r="AB417" s="14">
        <v>38200</v>
      </c>
      <c r="AC417" s="76">
        <f t="shared" si="48"/>
        <v>77.084232064934213</v>
      </c>
      <c r="AD417" s="76">
        <v>46.8</v>
      </c>
    </row>
    <row r="418" spans="1:30" x14ac:dyDescent="0.15">
      <c r="A418" s="4">
        <v>2004</v>
      </c>
      <c r="B418" s="2">
        <v>9</v>
      </c>
      <c r="C418" s="103">
        <v>99</v>
      </c>
      <c r="E418" s="129">
        <v>93.4</v>
      </c>
      <c r="F418" s="8">
        <v>413.78</v>
      </c>
      <c r="G418" s="161">
        <v>413.78</v>
      </c>
      <c r="H418" s="161"/>
      <c r="I418" s="5">
        <v>39.299999999999997</v>
      </c>
      <c r="J418" s="114">
        <v>27.3</v>
      </c>
      <c r="K418" s="6">
        <f t="shared" si="51"/>
        <v>15.17</v>
      </c>
      <c r="L418" s="161">
        <v>15.17</v>
      </c>
      <c r="M418" s="161"/>
      <c r="N418" s="14">
        <v>38231</v>
      </c>
      <c r="O418" s="120">
        <f t="shared" si="52"/>
        <v>443.01927194860804</v>
      </c>
      <c r="P418" s="121">
        <f t="shared" si="49"/>
        <v>16.241970021413273</v>
      </c>
      <c r="Q418" s="14">
        <v>38231</v>
      </c>
      <c r="R418" s="150">
        <f t="shared" si="45"/>
        <v>6.0936132723688914</v>
      </c>
      <c r="S418" s="88">
        <f t="shared" si="46"/>
        <v>16.241970021413273</v>
      </c>
      <c r="T418" s="89">
        <f t="shared" si="44"/>
        <v>2.5455063688719437</v>
      </c>
      <c r="U418" s="88">
        <f t="shared" si="43"/>
        <v>6.0228234664919338</v>
      </c>
      <c r="V418" s="8">
        <v>334.14</v>
      </c>
      <c r="W418" s="12">
        <f t="shared" si="47"/>
        <v>338.19838056680163</v>
      </c>
      <c r="X418" s="5">
        <v>40.4</v>
      </c>
      <c r="Z418" s="14">
        <v>38231</v>
      </c>
      <c r="AA418" s="76">
        <f t="shared" si="50"/>
        <v>27.276203032300593</v>
      </c>
      <c r="AB418" s="14">
        <v>38231</v>
      </c>
      <c r="AC418" s="76">
        <f t="shared" si="48"/>
        <v>73.556742018648265</v>
      </c>
      <c r="AD418" s="76">
        <v>46.8</v>
      </c>
    </row>
    <row r="419" spans="1:30" x14ac:dyDescent="0.15">
      <c r="A419" s="4">
        <v>2004</v>
      </c>
      <c r="B419" s="2">
        <v>10</v>
      </c>
      <c r="C419" s="103">
        <v>99</v>
      </c>
      <c r="E419" s="129">
        <v>93.4</v>
      </c>
      <c r="F419" s="8">
        <v>401.34</v>
      </c>
      <c r="G419" s="161">
        <v>401.34</v>
      </c>
      <c r="H419" s="161"/>
      <c r="I419" s="5">
        <v>37.6</v>
      </c>
      <c r="J419" s="114">
        <v>26.4</v>
      </c>
      <c r="K419" s="6">
        <f t="shared" si="51"/>
        <v>15.19</v>
      </c>
      <c r="L419" s="161">
        <v>15.19</v>
      </c>
      <c r="M419" s="161"/>
      <c r="N419" s="14">
        <v>38261</v>
      </c>
      <c r="O419" s="120">
        <f t="shared" si="52"/>
        <v>429.70021413276226</v>
      </c>
      <c r="P419" s="121">
        <f t="shared" si="49"/>
        <v>16.263383297644538</v>
      </c>
      <c r="Q419" s="14">
        <v>38261</v>
      </c>
      <c r="R419" s="150">
        <f t="shared" si="45"/>
        <v>6.0630877891116661</v>
      </c>
      <c r="S419" s="88">
        <f t="shared" si="46"/>
        <v>16.263383297644538</v>
      </c>
      <c r="T419" s="89">
        <f t="shared" si="44"/>
        <v>2.8865386275555398</v>
      </c>
      <c r="U419" s="88">
        <f t="shared" si="43"/>
        <v>6.062312056678576</v>
      </c>
      <c r="V419" s="8">
        <v>327.52999999999997</v>
      </c>
      <c r="W419" s="12">
        <f t="shared" si="47"/>
        <v>330.83838383838378</v>
      </c>
      <c r="X419" s="5">
        <v>39.299999999999997</v>
      </c>
      <c r="Z419" s="14">
        <v>38261</v>
      </c>
      <c r="AA419" s="76">
        <f t="shared" si="50"/>
        <v>26.421329822251479</v>
      </c>
      <c r="AB419" s="14">
        <v>38261</v>
      </c>
      <c r="AC419" s="76">
        <f t="shared" si="48"/>
        <v>70.880583202473204</v>
      </c>
      <c r="AD419" s="76">
        <v>46.8</v>
      </c>
    </row>
    <row r="420" spans="1:30" x14ac:dyDescent="0.15">
      <c r="A420" s="4">
        <v>2004</v>
      </c>
      <c r="B420" s="2">
        <v>11</v>
      </c>
      <c r="C420" s="103">
        <v>99.1</v>
      </c>
      <c r="E420" s="129">
        <v>93.5</v>
      </c>
      <c r="F420" s="8">
        <v>403.15</v>
      </c>
      <c r="G420" s="161">
        <v>403.15</v>
      </c>
      <c r="H420" s="161"/>
      <c r="I420" s="5">
        <v>37.700000000000003</v>
      </c>
      <c r="J420" s="114">
        <v>26.6</v>
      </c>
      <c r="K420" s="6">
        <f t="shared" si="51"/>
        <v>15.16</v>
      </c>
      <c r="L420" s="161">
        <v>15.16</v>
      </c>
      <c r="M420" s="161"/>
      <c r="N420" s="14">
        <v>38292</v>
      </c>
      <c r="O420" s="120">
        <f t="shared" si="52"/>
        <v>431.17647058823525</v>
      </c>
      <c r="P420" s="121">
        <f t="shared" si="49"/>
        <v>16.213903743315509</v>
      </c>
      <c r="Q420" s="14">
        <v>38292</v>
      </c>
      <c r="R420" s="150">
        <f t="shared" si="45"/>
        <v>6.066517450824481</v>
      </c>
      <c r="S420" s="88">
        <f t="shared" si="46"/>
        <v>16.213903743315509</v>
      </c>
      <c r="T420" s="89">
        <f t="shared" si="44"/>
        <v>3.2241609115918402</v>
      </c>
      <c r="U420" s="88">
        <f t="shared" si="43"/>
        <v>6.1017060844040918</v>
      </c>
      <c r="V420" s="8">
        <v>324.27999999999997</v>
      </c>
      <c r="W420" s="12">
        <f t="shared" si="47"/>
        <v>327.55555555555549</v>
      </c>
      <c r="X420" s="5">
        <v>37.6</v>
      </c>
      <c r="Z420" s="14">
        <v>38292</v>
      </c>
      <c r="AA420" s="76">
        <f t="shared" si="50"/>
        <v>26.593007915567277</v>
      </c>
      <c r="AB420" s="14">
        <v>38292</v>
      </c>
      <c r="AC420" s="76">
        <f t="shared" si="48"/>
        <v>70.664903327664149</v>
      </c>
      <c r="AD420" s="76">
        <v>46.8</v>
      </c>
    </row>
    <row r="421" spans="1:30" x14ac:dyDescent="0.15">
      <c r="A421" s="4">
        <v>2004</v>
      </c>
      <c r="B421" s="2">
        <v>12</v>
      </c>
      <c r="C421" s="103">
        <v>99</v>
      </c>
      <c r="E421" s="129">
        <v>93.4</v>
      </c>
      <c r="F421" s="8">
        <v>419.94</v>
      </c>
      <c r="G421" s="161">
        <v>419.94</v>
      </c>
      <c r="H421" s="161"/>
      <c r="I421" s="5">
        <v>39</v>
      </c>
      <c r="J421" s="114">
        <v>28.1</v>
      </c>
      <c r="K421" s="6">
        <f t="shared" si="51"/>
        <v>14.92</v>
      </c>
      <c r="L421" s="161">
        <v>14.92</v>
      </c>
      <c r="M421" s="161"/>
      <c r="N421" s="14">
        <v>38322</v>
      </c>
      <c r="O421" s="120">
        <f t="shared" si="52"/>
        <v>449.61456102783723</v>
      </c>
      <c r="P421" s="121">
        <f t="shared" si="49"/>
        <v>15.974304068522482</v>
      </c>
      <c r="Q421" s="14">
        <v>38322</v>
      </c>
      <c r="R421" s="150">
        <f t="shared" si="45"/>
        <v>6.1083906846827976</v>
      </c>
      <c r="S421" s="88">
        <f t="shared" si="46"/>
        <v>15.974304068522482</v>
      </c>
      <c r="T421" s="89">
        <f t="shared" si="44"/>
        <v>3.5565833871909649</v>
      </c>
      <c r="U421" s="88">
        <f t="shared" si="43"/>
        <v>6.1382906315097658</v>
      </c>
      <c r="V421" s="8">
        <v>322.25</v>
      </c>
      <c r="W421" s="12">
        <f t="shared" si="47"/>
        <v>325.17658930373364</v>
      </c>
      <c r="X421" s="5">
        <v>37.700000000000003</v>
      </c>
      <c r="Z421" s="14">
        <v>38322</v>
      </c>
      <c r="AA421" s="76">
        <f t="shared" si="50"/>
        <v>28.146112600536195</v>
      </c>
      <c r="AB421" s="14">
        <v>38322</v>
      </c>
      <c r="AC421" s="76">
        <f t="shared" si="48"/>
        <v>73.247519222994271</v>
      </c>
      <c r="AD421" s="76">
        <v>46.8</v>
      </c>
    </row>
    <row r="422" spans="1:30" x14ac:dyDescent="0.15">
      <c r="A422" s="4">
        <v>2005</v>
      </c>
      <c r="B422" s="2">
        <v>1</v>
      </c>
      <c r="C422" s="103">
        <v>99</v>
      </c>
      <c r="E422" s="129">
        <v>93.4</v>
      </c>
      <c r="F422" s="8">
        <v>429.93</v>
      </c>
      <c r="G422" s="161">
        <v>429.93</v>
      </c>
      <c r="H422" s="161"/>
      <c r="I422" s="5">
        <v>40.1</v>
      </c>
      <c r="J422" s="114">
        <v>28.8</v>
      </c>
      <c r="K422" s="6">
        <f t="shared" si="51"/>
        <v>14.92</v>
      </c>
      <c r="L422" s="161">
        <v>14.92</v>
      </c>
      <c r="M422" s="161"/>
      <c r="N422" s="14">
        <v>38353</v>
      </c>
      <c r="O422" s="120">
        <f t="shared" si="52"/>
        <v>460.31049250535335</v>
      </c>
      <c r="P422" s="121">
        <f t="shared" si="49"/>
        <v>15.974304068522482</v>
      </c>
      <c r="Q422" s="14">
        <v>38353</v>
      </c>
      <c r="R422" s="150">
        <f t="shared" si="45"/>
        <v>6.1319012454913846</v>
      </c>
      <c r="S422" s="88">
        <f t="shared" si="46"/>
        <v>15.974304068522482</v>
      </c>
      <c r="T422" s="89">
        <f t="shared" si="44"/>
        <v>3.8879795386759421</v>
      </c>
      <c r="U422" s="88">
        <f t="shared" si="43"/>
        <v>6.1755600297092448</v>
      </c>
      <c r="V422" s="8">
        <v>319.82</v>
      </c>
      <c r="W422" s="12">
        <f t="shared" si="47"/>
        <v>323.05050505050502</v>
      </c>
      <c r="X422" s="5">
        <v>39</v>
      </c>
      <c r="Z422" s="14">
        <v>38353</v>
      </c>
      <c r="AA422" s="76">
        <f t="shared" si="50"/>
        <v>28.815683646112607</v>
      </c>
      <c r="AB422" s="14">
        <v>38353</v>
      </c>
      <c r="AC422" s="76">
        <f t="shared" si="48"/>
        <v>74.537449282478349</v>
      </c>
      <c r="AD422" s="76">
        <v>46.8</v>
      </c>
    </row>
    <row r="423" spans="1:30" x14ac:dyDescent="0.15">
      <c r="A423" s="4">
        <v>2005</v>
      </c>
      <c r="B423" s="2">
        <v>2</v>
      </c>
      <c r="C423" s="103">
        <v>99.1</v>
      </c>
      <c r="E423" s="129">
        <v>93.5</v>
      </c>
      <c r="F423" s="8">
        <v>443.8</v>
      </c>
      <c r="G423" s="161">
        <v>443.8</v>
      </c>
      <c r="H423" s="161"/>
      <c r="I423" s="5">
        <v>41.4</v>
      </c>
      <c r="J423" s="114">
        <v>29.9</v>
      </c>
      <c r="K423" s="6">
        <f t="shared" si="51"/>
        <v>14.86</v>
      </c>
      <c r="L423" s="161">
        <v>14.86</v>
      </c>
      <c r="M423" s="161"/>
      <c r="N423" s="14">
        <v>38384</v>
      </c>
      <c r="O423" s="120">
        <f t="shared" si="52"/>
        <v>474.65240641711233</v>
      </c>
      <c r="P423" s="121">
        <f t="shared" si="49"/>
        <v>15.893048128342247</v>
      </c>
      <c r="Q423" s="14">
        <v>38384</v>
      </c>
      <c r="R423" s="150">
        <f t="shared" si="45"/>
        <v>6.1625827601919436</v>
      </c>
      <c r="S423" s="88">
        <f t="shared" si="46"/>
        <v>15.893048128342247</v>
      </c>
      <c r="T423" s="89">
        <f t="shared" si="44"/>
        <v>4.215277940266283</v>
      </c>
      <c r="U423" s="88">
        <f t="shared" si="43"/>
        <v>6.2121522950738903</v>
      </c>
      <c r="V423" s="8">
        <v>318.13</v>
      </c>
      <c r="W423" s="12">
        <f t="shared" si="47"/>
        <v>321.34343434343435</v>
      </c>
      <c r="X423" s="5">
        <v>40.1</v>
      </c>
      <c r="Z423" s="14">
        <v>38384</v>
      </c>
      <c r="AA423" s="76">
        <f t="shared" si="50"/>
        <v>29.865410497981156</v>
      </c>
      <c r="AB423" s="14">
        <v>38384</v>
      </c>
      <c r="AC423" s="76">
        <f t="shared" si="48"/>
        <v>76.407078234946354</v>
      </c>
      <c r="AD423" s="76">
        <v>46.8</v>
      </c>
    </row>
    <row r="424" spans="1:30" x14ac:dyDescent="0.15">
      <c r="A424" s="4">
        <v>2005</v>
      </c>
      <c r="B424" s="2">
        <v>3</v>
      </c>
      <c r="C424" s="103">
        <v>99.3</v>
      </c>
      <c r="E424" s="129">
        <v>93.7</v>
      </c>
      <c r="F424" s="8">
        <v>446.77</v>
      </c>
      <c r="G424" s="161">
        <v>446.77</v>
      </c>
      <c r="H424" s="161"/>
      <c r="I424" s="5">
        <v>40.700000000000003</v>
      </c>
      <c r="J424" s="114">
        <v>30.2</v>
      </c>
      <c r="K424" s="6">
        <f t="shared" si="51"/>
        <v>14.78</v>
      </c>
      <c r="L424" s="161">
        <v>14.78</v>
      </c>
      <c r="M424" s="161"/>
      <c r="N424" s="14">
        <v>38412</v>
      </c>
      <c r="O424" s="120">
        <f t="shared" si="52"/>
        <v>476.80896478121662</v>
      </c>
      <c r="P424" s="121">
        <f t="shared" si="49"/>
        <v>15.773745997865527</v>
      </c>
      <c r="Q424" s="14">
        <v>38412</v>
      </c>
      <c r="R424" s="150">
        <f t="shared" si="45"/>
        <v>6.1671159175484132</v>
      </c>
      <c r="S424" s="88">
        <f t="shared" si="46"/>
        <v>15.773745997865527</v>
      </c>
      <c r="T424" s="89">
        <f t="shared" si="44"/>
        <v>4.5243460378276872</v>
      </c>
      <c r="U424" s="88">
        <f t="shared" si="43"/>
        <v>6.2464054589174873</v>
      </c>
      <c r="V424" s="8">
        <v>316.58</v>
      </c>
      <c r="W424" s="12">
        <f t="shared" si="47"/>
        <v>319.45509586276489</v>
      </c>
      <c r="X424" s="5">
        <v>41.4</v>
      </c>
      <c r="Z424" s="14">
        <v>38412</v>
      </c>
      <c r="AA424" s="76">
        <f t="shared" si="50"/>
        <v>30.228010825439785</v>
      </c>
      <c r="AB424" s="14">
        <v>38412</v>
      </c>
      <c r="AC424" s="76">
        <f t="shared" si="48"/>
        <v>76.333335694773879</v>
      </c>
      <c r="AD424" s="76">
        <v>46.8</v>
      </c>
    </row>
    <row r="425" spans="1:30" x14ac:dyDescent="0.15">
      <c r="A425" s="4">
        <v>2005</v>
      </c>
      <c r="B425" s="2">
        <v>4</v>
      </c>
      <c r="C425" s="103">
        <v>99.9</v>
      </c>
      <c r="E425" s="129">
        <v>94.2</v>
      </c>
      <c r="F425" s="8">
        <v>430.6</v>
      </c>
      <c r="G425" s="161">
        <v>430.6</v>
      </c>
      <c r="H425" s="161"/>
      <c r="I425" s="5">
        <v>38.9</v>
      </c>
      <c r="J425" s="114">
        <v>27.9</v>
      </c>
      <c r="K425" s="6">
        <f t="shared" si="51"/>
        <v>15.41</v>
      </c>
      <c r="L425" s="161">
        <v>15.41</v>
      </c>
      <c r="M425" s="161"/>
      <c r="N425" s="14">
        <v>38443</v>
      </c>
      <c r="O425" s="120">
        <f t="shared" si="52"/>
        <v>457.11252653927818</v>
      </c>
      <c r="P425" s="121">
        <f t="shared" si="49"/>
        <v>16.358811040339702</v>
      </c>
      <c r="Q425" s="14">
        <v>38443</v>
      </c>
      <c r="R425" s="150">
        <f t="shared" si="45"/>
        <v>6.1249295893360367</v>
      </c>
      <c r="S425" s="88">
        <f t="shared" si="46"/>
        <v>16.358811040339702</v>
      </c>
      <c r="T425" s="89">
        <f t="shared" si="44"/>
        <v>4.8150527440211723</v>
      </c>
      <c r="U425" s="88">
        <f t="shared" si="43"/>
        <v>6.2861811472202849</v>
      </c>
      <c r="V425" s="8">
        <v>311.26</v>
      </c>
      <c r="W425" s="12">
        <f t="shared" si="47"/>
        <v>313.45417925478347</v>
      </c>
      <c r="X425" s="5">
        <v>40.700000000000003</v>
      </c>
      <c r="Z425" s="14">
        <v>38443</v>
      </c>
      <c r="AA425" s="76">
        <f t="shared" si="50"/>
        <v>27.942894224529528</v>
      </c>
      <c r="AB425" s="14">
        <v>38443</v>
      </c>
      <c r="AC425" s="76">
        <f t="shared" si="48"/>
        <v>72.717046460140722</v>
      </c>
      <c r="AD425" s="76">
        <v>46.8</v>
      </c>
    </row>
    <row r="426" spans="1:30" x14ac:dyDescent="0.15">
      <c r="A426" s="4">
        <v>2005</v>
      </c>
      <c r="B426" s="2">
        <v>5</v>
      </c>
      <c r="C426" s="103">
        <v>99.8</v>
      </c>
      <c r="E426" s="129">
        <v>94.1</v>
      </c>
      <c r="F426" s="8">
        <v>430.95</v>
      </c>
      <c r="G426" s="161">
        <v>431.26</v>
      </c>
      <c r="H426" s="161"/>
      <c r="I426" s="5">
        <v>40.6</v>
      </c>
      <c r="J426" s="114">
        <v>28</v>
      </c>
      <c r="K426" s="6">
        <f t="shared" si="51"/>
        <v>15.38</v>
      </c>
      <c r="L426" s="161">
        <v>15.38</v>
      </c>
      <c r="M426" s="161"/>
      <c r="N426" s="14">
        <v>38473</v>
      </c>
      <c r="O426" s="120">
        <f t="shared" si="52"/>
        <v>458.29968119022323</v>
      </c>
      <c r="P426" s="121">
        <f t="shared" si="49"/>
        <v>16.344314558979811</v>
      </c>
      <c r="Q426" s="14">
        <v>38473</v>
      </c>
      <c r="R426" s="150">
        <f t="shared" si="45"/>
        <v>6.1275232958792776</v>
      </c>
      <c r="S426" s="88">
        <f t="shared" si="46"/>
        <v>16.344314558979811</v>
      </c>
      <c r="T426" s="89">
        <f t="shared" si="44"/>
        <v>5.0976268939441889</v>
      </c>
      <c r="U426" s="88">
        <f t="shared" si="43"/>
        <v>6.3280441459036068</v>
      </c>
      <c r="V426" s="8">
        <v>309.69</v>
      </c>
      <c r="W426" s="12">
        <f t="shared" si="47"/>
        <v>309.99999999999994</v>
      </c>
      <c r="X426" s="5">
        <v>38.9</v>
      </c>
      <c r="Z426" s="14">
        <v>38473</v>
      </c>
      <c r="AA426" s="76">
        <f t="shared" si="50"/>
        <v>28.040312093628089</v>
      </c>
      <c r="AB426" s="14">
        <v>38473</v>
      </c>
      <c r="AC426" s="76">
        <f t="shared" si="48"/>
        <v>72.423591021705931</v>
      </c>
      <c r="AD426" s="76">
        <v>46.8</v>
      </c>
    </row>
    <row r="427" spans="1:30" x14ac:dyDescent="0.15">
      <c r="A427" s="4">
        <v>2005</v>
      </c>
      <c r="B427" s="2">
        <v>6</v>
      </c>
      <c r="C427" s="103">
        <v>99.6</v>
      </c>
      <c r="E427" s="129">
        <v>94</v>
      </c>
      <c r="F427" s="8">
        <v>440.46</v>
      </c>
      <c r="G427" s="161">
        <v>440.67</v>
      </c>
      <c r="H427" s="161"/>
      <c r="I427" s="5">
        <v>35.200000000000003</v>
      </c>
      <c r="J427" s="114">
        <v>29.8</v>
      </c>
      <c r="K427" s="6">
        <f t="shared" si="51"/>
        <v>14.8</v>
      </c>
      <c r="L427" s="161">
        <v>14.8</v>
      </c>
      <c r="M427" s="161"/>
      <c r="N427" s="14">
        <v>38504</v>
      </c>
      <c r="O427" s="120">
        <f t="shared" si="52"/>
        <v>468.79787234042556</v>
      </c>
      <c r="P427" s="121">
        <f t="shared" si="49"/>
        <v>15.74468085106383</v>
      </c>
      <c r="Q427" s="14">
        <v>38504</v>
      </c>
      <c r="R427" s="150">
        <f t="shared" si="45"/>
        <v>6.1501716997295208</v>
      </c>
      <c r="S427" s="88">
        <f t="shared" si="46"/>
        <v>15.74468085106383</v>
      </c>
      <c r="T427" s="89">
        <f t="shared" si="44"/>
        <v>5.3920961525270696</v>
      </c>
      <c r="U427" s="88">
        <f t="shared" si="43"/>
        <v>6.3737627421276803</v>
      </c>
      <c r="V427" s="8">
        <v>308.36</v>
      </c>
      <c r="W427" s="12">
        <f t="shared" si="47"/>
        <v>308.97795591182364</v>
      </c>
      <c r="X427" s="5">
        <v>40.6</v>
      </c>
      <c r="Z427" s="14">
        <v>38504</v>
      </c>
      <c r="AA427" s="76">
        <f t="shared" si="50"/>
        <v>29.775000000000002</v>
      </c>
      <c r="AB427" s="14">
        <v>38504</v>
      </c>
      <c r="AC427" s="76">
        <f t="shared" si="48"/>
        <v>73.551195942999925</v>
      </c>
      <c r="AD427" s="76">
        <v>46.8</v>
      </c>
    </row>
    <row r="428" spans="1:30" x14ac:dyDescent="0.15">
      <c r="A428" s="4">
        <v>2005</v>
      </c>
      <c r="B428" s="2">
        <v>7</v>
      </c>
      <c r="C428" s="103">
        <v>100.2</v>
      </c>
      <c r="E428" s="129">
        <v>94.5</v>
      </c>
      <c r="F428" s="8">
        <v>450.51</v>
      </c>
      <c r="G428" s="161">
        <v>450.51</v>
      </c>
      <c r="H428" s="161"/>
      <c r="I428" s="5">
        <v>36.1</v>
      </c>
      <c r="J428" s="114">
        <v>24.5</v>
      </c>
      <c r="K428" s="6">
        <f t="shared" si="51"/>
        <v>18.39</v>
      </c>
      <c r="L428" s="161">
        <v>18.39</v>
      </c>
      <c r="M428" s="161"/>
      <c r="N428" s="14">
        <v>38534</v>
      </c>
      <c r="O428" s="120">
        <f t="shared" si="52"/>
        <v>476.73015873015873</v>
      </c>
      <c r="P428" s="121">
        <f t="shared" si="49"/>
        <v>19.460317460317462</v>
      </c>
      <c r="Q428" s="14">
        <v>38534</v>
      </c>
      <c r="R428" s="150">
        <f t="shared" si="45"/>
        <v>6.1669506258486937</v>
      </c>
      <c r="S428" s="88">
        <f t="shared" si="46"/>
        <v>19.460317460317462</v>
      </c>
      <c r="T428" s="89">
        <f t="shared" si="44"/>
        <v>5.596427889813353</v>
      </c>
      <c r="U428" s="88">
        <f t="shared" si="43"/>
        <v>6.4513561762320499</v>
      </c>
      <c r="V428" s="8">
        <v>314.86</v>
      </c>
      <c r="W428" s="12">
        <f t="shared" si="47"/>
        <v>316.12449799196793</v>
      </c>
      <c r="X428" s="5">
        <v>35.200000000000003</v>
      </c>
      <c r="Z428" s="14">
        <v>38534</v>
      </c>
      <c r="AA428" s="76">
        <f t="shared" si="50"/>
        <v>24.497553017944533</v>
      </c>
      <c r="AB428" s="14">
        <v>38534</v>
      </c>
      <c r="AC428" s="76">
        <f t="shared" si="48"/>
        <v>73.896115127935104</v>
      </c>
      <c r="AD428" s="76">
        <v>46.8</v>
      </c>
    </row>
    <row r="429" spans="1:30" x14ac:dyDescent="0.15">
      <c r="A429" s="4">
        <v>2005</v>
      </c>
      <c r="B429" s="2">
        <v>8</v>
      </c>
      <c r="C429" s="103">
        <v>100.4</v>
      </c>
      <c r="E429" s="129">
        <v>94.7</v>
      </c>
      <c r="F429" s="8">
        <v>461.39</v>
      </c>
      <c r="G429" s="161">
        <v>461.39</v>
      </c>
      <c r="H429" s="161"/>
      <c r="I429" s="5">
        <v>37.200000000000003</v>
      </c>
      <c r="J429" s="114">
        <v>25.3</v>
      </c>
      <c r="K429" s="6">
        <f t="shared" si="51"/>
        <v>18.2</v>
      </c>
      <c r="L429" s="161">
        <v>18.2</v>
      </c>
      <c r="M429" s="161"/>
      <c r="N429" s="14">
        <v>38565</v>
      </c>
      <c r="O429" s="120">
        <f t="shared" si="52"/>
        <v>487.2122492080253</v>
      </c>
      <c r="P429" s="121">
        <f t="shared" si="49"/>
        <v>19.218585005279827</v>
      </c>
      <c r="Q429" s="14">
        <v>38565</v>
      </c>
      <c r="R429" s="150">
        <f t="shared" si="45"/>
        <v>6.1886998581322281</v>
      </c>
      <c r="S429" s="88">
        <f t="shared" si="46"/>
        <v>19.218585005279827</v>
      </c>
      <c r="T429" s="89">
        <f t="shared" si="44"/>
        <v>5.8192858492677404</v>
      </c>
      <c r="U429" s="88">
        <f t="shared" si="43"/>
        <v>6.5279284656994445</v>
      </c>
      <c r="V429" s="8">
        <v>314.27</v>
      </c>
      <c r="W429" s="12">
        <f t="shared" si="47"/>
        <v>313.64271457085823</v>
      </c>
      <c r="X429" s="5">
        <v>36.1</v>
      </c>
      <c r="Z429" s="14">
        <v>38565</v>
      </c>
      <c r="AA429" s="76">
        <f t="shared" si="50"/>
        <v>25.351098901098904</v>
      </c>
      <c r="AB429" s="14">
        <v>38565</v>
      </c>
      <c r="AC429" s="76">
        <f t="shared" si="48"/>
        <v>74.635047208015351</v>
      </c>
      <c r="AD429" s="76">
        <v>46.8</v>
      </c>
    </row>
    <row r="430" spans="1:30" x14ac:dyDescent="0.15">
      <c r="A430" s="4">
        <v>2005</v>
      </c>
      <c r="B430" s="2">
        <v>9</v>
      </c>
      <c r="C430" s="103">
        <v>100.5</v>
      </c>
      <c r="E430" s="129">
        <v>94.8</v>
      </c>
      <c r="F430" s="8">
        <v>485.03</v>
      </c>
      <c r="G430" s="161">
        <v>485.03</v>
      </c>
      <c r="H430" s="161"/>
      <c r="I430" s="5">
        <v>38.4</v>
      </c>
      <c r="J430" s="114">
        <v>26.9</v>
      </c>
      <c r="K430" s="6">
        <f t="shared" si="51"/>
        <v>18.010000000000002</v>
      </c>
      <c r="L430" s="161">
        <v>18.010000000000002</v>
      </c>
      <c r="M430" s="161"/>
      <c r="N430" s="14">
        <v>38596</v>
      </c>
      <c r="O430" s="120">
        <f t="shared" si="52"/>
        <v>511.63502109704638</v>
      </c>
      <c r="P430" s="121">
        <f t="shared" si="49"/>
        <v>18.997890295358651</v>
      </c>
      <c r="Q430" s="14">
        <v>38596</v>
      </c>
      <c r="R430" s="150">
        <f t="shared" si="45"/>
        <v>6.2376115214217185</v>
      </c>
      <c r="S430" s="88">
        <f t="shared" si="46"/>
        <v>18.997890295358651</v>
      </c>
      <c r="T430" s="89">
        <f t="shared" si="44"/>
        <v>6.0370560705464928</v>
      </c>
      <c r="U430" s="88">
        <f t="shared" si="43"/>
        <v>6.6023292962598017</v>
      </c>
      <c r="V430" s="8">
        <v>312.37</v>
      </c>
      <c r="W430" s="12">
        <f t="shared" si="47"/>
        <v>311.12549800796813</v>
      </c>
      <c r="X430" s="5">
        <v>37.200000000000003</v>
      </c>
      <c r="Z430" s="14">
        <v>38596</v>
      </c>
      <c r="AA430" s="76">
        <f t="shared" si="50"/>
        <v>26.931149361465849</v>
      </c>
      <c r="AB430" s="14">
        <v>38596</v>
      </c>
      <c r="AC430" s="76">
        <f t="shared" si="48"/>
        <v>77.493108589249857</v>
      </c>
      <c r="AD430" s="76">
        <v>46.8</v>
      </c>
    </row>
    <row r="431" spans="1:30" x14ac:dyDescent="0.15">
      <c r="A431" s="4">
        <v>2005</v>
      </c>
      <c r="B431" s="2">
        <v>10</v>
      </c>
      <c r="C431" s="103">
        <v>100.7</v>
      </c>
      <c r="E431" s="129">
        <v>95</v>
      </c>
      <c r="F431" s="8">
        <v>500.68</v>
      </c>
      <c r="G431" s="161">
        <v>500.68</v>
      </c>
      <c r="H431" s="161"/>
      <c r="I431" s="5">
        <v>40.1</v>
      </c>
      <c r="J431" s="114">
        <v>28.2</v>
      </c>
      <c r="K431" s="6">
        <f t="shared" si="51"/>
        <v>17.75</v>
      </c>
      <c r="L431" s="161">
        <v>17.75</v>
      </c>
      <c r="M431" s="161"/>
      <c r="N431" s="14">
        <v>38626</v>
      </c>
      <c r="O431" s="120">
        <f t="shared" si="52"/>
        <v>527.03157894736842</v>
      </c>
      <c r="P431" s="121">
        <f t="shared" si="49"/>
        <v>18.684210526315788</v>
      </c>
      <c r="Q431" s="14">
        <v>38626</v>
      </c>
      <c r="R431" s="150">
        <f t="shared" si="45"/>
        <v>6.2672604688473736</v>
      </c>
      <c r="S431" s="88">
        <f t="shared" si="46"/>
        <v>18.684210526315788</v>
      </c>
      <c r="T431" s="89">
        <f t="shared" si="44"/>
        <v>6.2491540237628671</v>
      </c>
      <c r="U431" s="88">
        <f t="shared" si="43"/>
        <v>6.6737801330615163</v>
      </c>
      <c r="V431" s="8">
        <v>306.73</v>
      </c>
      <c r="W431" s="12">
        <f t="shared" si="47"/>
        <v>305.20398009950253</v>
      </c>
      <c r="X431" s="5">
        <v>38.4</v>
      </c>
      <c r="Z431" s="14">
        <v>38626</v>
      </c>
      <c r="AA431" s="76">
        <f t="shared" si="50"/>
        <v>28.207323943661976</v>
      </c>
      <c r="AB431" s="14">
        <v>38626</v>
      </c>
      <c r="AC431" s="76">
        <f t="shared" si="48"/>
        <v>78.970473770402592</v>
      </c>
      <c r="AD431" s="76">
        <v>46.8</v>
      </c>
    </row>
    <row r="432" spans="1:30" x14ac:dyDescent="0.15">
      <c r="A432" s="4">
        <v>2005</v>
      </c>
      <c r="B432" s="2">
        <v>11</v>
      </c>
      <c r="C432" s="103">
        <v>100.7</v>
      </c>
      <c r="E432" s="129">
        <v>95</v>
      </c>
      <c r="F432" s="8">
        <v>528.28</v>
      </c>
      <c r="G432" s="161">
        <v>528.28</v>
      </c>
      <c r="H432" s="161"/>
      <c r="I432" s="5">
        <v>42.4</v>
      </c>
      <c r="J432" s="114">
        <v>29.9</v>
      </c>
      <c r="K432" s="6">
        <f t="shared" si="51"/>
        <v>17.7</v>
      </c>
      <c r="L432" s="161">
        <v>17.7</v>
      </c>
      <c r="M432" s="161"/>
      <c r="N432" s="14">
        <v>38657</v>
      </c>
      <c r="O432" s="120">
        <f t="shared" si="52"/>
        <v>556.0842105263157</v>
      </c>
      <c r="P432" s="121">
        <f t="shared" si="49"/>
        <v>18.631578947368421</v>
      </c>
      <c r="Q432" s="14">
        <v>38657</v>
      </c>
      <c r="R432" s="150">
        <f t="shared" si="45"/>
        <v>6.3209197405631539</v>
      </c>
      <c r="S432" s="88">
        <f t="shared" si="46"/>
        <v>18.631578947368421</v>
      </c>
      <c r="T432" s="89">
        <f t="shared" si="44"/>
        <v>6.4556441530526882</v>
      </c>
      <c r="U432" s="88">
        <f t="shared" si="43"/>
        <v>6.7448757901220864</v>
      </c>
      <c r="V432" s="8">
        <v>302.52</v>
      </c>
      <c r="W432" s="12">
        <f t="shared" si="47"/>
        <v>300.41708043694138</v>
      </c>
      <c r="X432" s="5">
        <v>40.1</v>
      </c>
      <c r="Z432" s="14">
        <v>38657</v>
      </c>
      <c r="AA432" s="76">
        <f t="shared" si="50"/>
        <v>29.846327683615815</v>
      </c>
      <c r="AB432" s="14">
        <v>38657</v>
      </c>
      <c r="AC432" s="76">
        <f t="shared" si="48"/>
        <v>82.445433812243749</v>
      </c>
      <c r="AD432" s="76">
        <v>46.8</v>
      </c>
    </row>
    <row r="433" spans="1:30" x14ac:dyDescent="0.15">
      <c r="A433" s="4">
        <v>2005</v>
      </c>
      <c r="B433" s="2">
        <v>12</v>
      </c>
      <c r="C433" s="103">
        <v>100.9</v>
      </c>
      <c r="E433" s="129">
        <v>95.2</v>
      </c>
      <c r="F433" s="8">
        <v>563.9</v>
      </c>
      <c r="G433" s="161">
        <v>563.9</v>
      </c>
      <c r="H433" s="161"/>
      <c r="I433" s="5">
        <v>45.8</v>
      </c>
      <c r="J433" s="114">
        <v>32.299999999999997</v>
      </c>
      <c r="K433" s="6">
        <f t="shared" si="51"/>
        <v>17.440000000000001</v>
      </c>
      <c r="L433" s="161">
        <v>17.440000000000001</v>
      </c>
      <c r="M433" s="161"/>
      <c r="N433" s="14">
        <v>38687</v>
      </c>
      <c r="O433" s="120">
        <f t="shared" si="52"/>
        <v>592.3319327731092</v>
      </c>
      <c r="P433" s="121">
        <f t="shared" si="49"/>
        <v>18.319327731092439</v>
      </c>
      <c r="Q433" s="14">
        <v>38687</v>
      </c>
      <c r="R433" s="150">
        <f t="shared" si="45"/>
        <v>6.3840671750039082</v>
      </c>
      <c r="S433" s="88">
        <f t="shared" si="46"/>
        <v>18.319327731092439</v>
      </c>
      <c r="T433" s="89">
        <f t="shared" si="44"/>
        <v>6.6539725449522455</v>
      </c>
      <c r="U433" s="88">
        <f t="shared" si="43"/>
        <v>6.8123683527126904</v>
      </c>
      <c r="V433" s="8">
        <v>300.02999999999997</v>
      </c>
      <c r="W433" s="12">
        <f t="shared" si="47"/>
        <v>297.9443892750744</v>
      </c>
      <c r="X433" s="5">
        <v>42.4</v>
      </c>
      <c r="Z433" s="14">
        <v>38687</v>
      </c>
      <c r="AA433" s="76">
        <f t="shared" si="50"/>
        <v>32.333715596330272</v>
      </c>
      <c r="AB433" s="14">
        <v>38687</v>
      </c>
      <c r="AC433" s="76">
        <f t="shared" si="48"/>
        <v>86.949486889862925</v>
      </c>
      <c r="AD433" s="76">
        <v>46.8</v>
      </c>
    </row>
    <row r="434" spans="1:30" x14ac:dyDescent="0.15">
      <c r="A434" s="4">
        <v>2006</v>
      </c>
      <c r="B434" s="2">
        <v>1</v>
      </c>
      <c r="C434" s="103">
        <v>101</v>
      </c>
      <c r="E434" s="129">
        <v>95.3</v>
      </c>
      <c r="F434" s="8">
        <v>580.14</v>
      </c>
      <c r="G434" s="161">
        <v>580.14</v>
      </c>
      <c r="H434" s="161"/>
      <c r="I434" s="5">
        <v>47.8</v>
      </c>
      <c r="J434" s="114">
        <v>34.1</v>
      </c>
      <c r="K434" s="6">
        <f t="shared" si="51"/>
        <v>16.989999999999998</v>
      </c>
      <c r="L434" s="161">
        <v>16.989999999999998</v>
      </c>
      <c r="M434" s="161"/>
      <c r="N434" s="14">
        <v>38718</v>
      </c>
      <c r="O434" s="120">
        <f t="shared" si="52"/>
        <v>608.75131164742925</v>
      </c>
      <c r="P434" s="121">
        <f t="shared" si="49"/>
        <v>17.827911857292758</v>
      </c>
      <c r="Q434" s="14">
        <v>38718</v>
      </c>
      <c r="R434" s="150">
        <f t="shared" si="45"/>
        <v>6.4114098290514461</v>
      </c>
      <c r="S434" s="88">
        <f t="shared" si="46"/>
        <v>17.827911857292758</v>
      </c>
      <c r="T434" s="89">
        <f t="shared" si="44"/>
        <v>6.8440114672418559</v>
      </c>
      <c r="U434" s="88">
        <f t="shared" si="43"/>
        <v>6.8761785954324317</v>
      </c>
      <c r="V434" s="8">
        <v>296.92</v>
      </c>
      <c r="W434" s="12">
        <f t="shared" si="47"/>
        <v>294.27155599603572</v>
      </c>
      <c r="X434" s="5">
        <v>45.8</v>
      </c>
      <c r="Z434" s="14">
        <v>38718</v>
      </c>
      <c r="AA434" s="76">
        <f t="shared" si="50"/>
        <v>34.145968216598007</v>
      </c>
      <c r="AB434" s="14">
        <v>38718</v>
      </c>
      <c r="AC434" s="76">
        <f t="shared" si="48"/>
        <v>88.53046836971312</v>
      </c>
      <c r="AD434" s="76">
        <v>46.8</v>
      </c>
    </row>
    <row r="435" spans="1:30" x14ac:dyDescent="0.15">
      <c r="A435" s="4">
        <v>2006</v>
      </c>
      <c r="B435" s="2">
        <v>2</v>
      </c>
      <c r="C435" s="103">
        <v>101.3</v>
      </c>
      <c r="E435" s="129">
        <v>95.6</v>
      </c>
      <c r="F435" s="8">
        <v>538.41999999999996</v>
      </c>
      <c r="G435" s="161">
        <v>538.41999999999996</v>
      </c>
      <c r="H435" s="161"/>
      <c r="I435" s="5">
        <v>45.6</v>
      </c>
      <c r="J435" s="114">
        <v>32.200000000000003</v>
      </c>
      <c r="K435" s="6">
        <f t="shared" si="51"/>
        <v>16.7</v>
      </c>
      <c r="L435" s="161">
        <v>16.7</v>
      </c>
      <c r="M435" s="161"/>
      <c r="N435" s="14">
        <v>38749</v>
      </c>
      <c r="O435" s="120">
        <f t="shared" si="52"/>
        <v>563.20083682008374</v>
      </c>
      <c r="P435" s="121">
        <f t="shared" si="49"/>
        <v>17.468619246861923</v>
      </c>
      <c r="Q435" s="14">
        <v>38749</v>
      </c>
      <c r="R435" s="150">
        <f t="shared" si="45"/>
        <v>6.3336362906738435</v>
      </c>
      <c r="S435" s="88">
        <f t="shared" si="46"/>
        <v>17.468619246861923</v>
      </c>
      <c r="T435" s="89">
        <f t="shared" si="44"/>
        <v>7.0278874763527268</v>
      </c>
      <c r="U435" s="88">
        <f t="shared" si="43"/>
        <v>6.9371608077492466</v>
      </c>
      <c r="V435" s="8">
        <v>292.66000000000003</v>
      </c>
      <c r="W435" s="12">
        <f t="shared" si="47"/>
        <v>289.76237623762381</v>
      </c>
      <c r="X435" s="5">
        <v>47.8</v>
      </c>
      <c r="Z435" s="14">
        <v>38749</v>
      </c>
      <c r="AA435" s="76">
        <f t="shared" si="50"/>
        <v>32.240718562874257</v>
      </c>
      <c r="AB435" s="14">
        <v>38749</v>
      </c>
      <c r="AC435" s="76">
        <f t="shared" si="48"/>
        <v>81.186072000947831</v>
      </c>
      <c r="AD435" s="76">
        <v>46.8</v>
      </c>
    </row>
    <row r="436" spans="1:30" x14ac:dyDescent="0.15">
      <c r="A436" s="4">
        <v>2006</v>
      </c>
      <c r="B436" s="2">
        <v>3</v>
      </c>
      <c r="C436" s="103">
        <v>101.3</v>
      </c>
      <c r="E436" s="129">
        <v>95.6</v>
      </c>
      <c r="F436" s="8">
        <v>551.95000000000005</v>
      </c>
      <c r="G436" s="161">
        <v>551.95000000000005</v>
      </c>
      <c r="H436" s="161"/>
      <c r="I436" s="5">
        <v>48</v>
      </c>
      <c r="J436" s="114">
        <v>34</v>
      </c>
      <c r="K436" s="6">
        <f t="shared" si="51"/>
        <v>16.23</v>
      </c>
      <c r="L436" s="161">
        <v>16.23</v>
      </c>
      <c r="M436" s="161"/>
      <c r="N436" s="14">
        <v>38777</v>
      </c>
      <c r="O436" s="120">
        <f t="shared" si="52"/>
        <v>577.35355648535574</v>
      </c>
      <c r="P436" s="121">
        <f t="shared" si="49"/>
        <v>16.976987447698747</v>
      </c>
      <c r="Q436" s="14">
        <v>38777</v>
      </c>
      <c r="R436" s="150">
        <f t="shared" si="45"/>
        <v>6.3584548283950966</v>
      </c>
      <c r="S436" s="88">
        <f t="shared" si="46"/>
        <v>16.976987447698747</v>
      </c>
      <c r="T436" s="89">
        <f t="shared" si="44"/>
        <v>7.1980921691084916</v>
      </c>
      <c r="U436" s="88">
        <f t="shared" si="43"/>
        <v>6.9960576568224679</v>
      </c>
      <c r="V436" s="8">
        <v>289.29000000000002</v>
      </c>
      <c r="W436" s="12">
        <f t="shared" si="47"/>
        <v>285.57749259624876</v>
      </c>
      <c r="X436" s="5">
        <v>45.6</v>
      </c>
      <c r="Z436" s="14">
        <v>38777</v>
      </c>
      <c r="AA436" s="76">
        <f t="shared" ref="AA436:AA467" si="53">O436/P436</f>
        <v>34.008009858287124</v>
      </c>
      <c r="AB436" s="14">
        <v>38777</v>
      </c>
      <c r="AC436" s="76">
        <f t="shared" si="48"/>
        <v>82.525557221834461</v>
      </c>
      <c r="AD436" s="76">
        <v>46.8</v>
      </c>
    </row>
    <row r="437" spans="1:30" x14ac:dyDescent="0.15">
      <c r="A437" s="4">
        <v>2006</v>
      </c>
      <c r="B437" s="2">
        <v>4</v>
      </c>
      <c r="C437" s="103">
        <v>101.6</v>
      </c>
      <c r="E437" s="129">
        <v>95.9</v>
      </c>
      <c r="F437" s="8">
        <v>540.84</v>
      </c>
      <c r="G437" s="161">
        <v>540.84</v>
      </c>
      <c r="H437" s="161"/>
      <c r="I437" s="5">
        <v>47.3</v>
      </c>
      <c r="J437" s="114">
        <v>33.4</v>
      </c>
      <c r="K437" s="6">
        <f t="shared" si="51"/>
        <v>16.2</v>
      </c>
      <c r="L437" s="161">
        <v>16.2</v>
      </c>
      <c r="M437" s="161"/>
      <c r="N437" s="14">
        <v>38808</v>
      </c>
      <c r="O437" s="120">
        <f t="shared" si="52"/>
        <v>563.96246089676754</v>
      </c>
      <c r="P437" s="121">
        <f t="shared" si="49"/>
        <v>16.892596454640248</v>
      </c>
      <c r="Q437" s="14">
        <v>38808</v>
      </c>
      <c r="R437" s="150">
        <f t="shared" si="45"/>
        <v>6.3349876905892559</v>
      </c>
      <c r="S437" s="88">
        <f t="shared" si="46"/>
        <v>16.892596454640248</v>
      </c>
      <c r="T437" s="89">
        <f t="shared" si="44"/>
        <v>7.3686414145502459</v>
      </c>
      <c r="U437" s="88">
        <f t="shared" si="43"/>
        <v>7.0535800507557713</v>
      </c>
      <c r="V437" s="8">
        <v>284.35000000000002</v>
      </c>
      <c r="W437" s="12">
        <f t="shared" si="47"/>
        <v>280.70088845014811</v>
      </c>
      <c r="X437" s="5">
        <v>48</v>
      </c>
      <c r="Z437" s="14">
        <v>38808</v>
      </c>
      <c r="AA437" s="76">
        <f t="shared" si="53"/>
        <v>33.385185185185193</v>
      </c>
      <c r="AB437" s="14">
        <v>38808</v>
      </c>
      <c r="AC437" s="76">
        <f t="shared" si="48"/>
        <v>79.954073936729557</v>
      </c>
      <c r="AD437" s="76">
        <v>46.8</v>
      </c>
    </row>
    <row r="438" spans="1:30" x14ac:dyDescent="0.15">
      <c r="A438" s="4">
        <v>2006</v>
      </c>
      <c r="B438" s="2">
        <v>5</v>
      </c>
      <c r="C438" s="103">
        <v>102.1</v>
      </c>
      <c r="E438" s="129">
        <v>96.4</v>
      </c>
      <c r="F438" s="8">
        <v>487.21</v>
      </c>
      <c r="G438" s="161">
        <v>487.21</v>
      </c>
      <c r="H438" s="161"/>
      <c r="I438" s="5">
        <v>42</v>
      </c>
      <c r="J438" s="114">
        <v>29.9</v>
      </c>
      <c r="K438" s="6">
        <f t="shared" si="51"/>
        <v>16.27</v>
      </c>
      <c r="L438" s="161">
        <v>16.27</v>
      </c>
      <c r="M438" s="161"/>
      <c r="N438" s="14">
        <v>38838</v>
      </c>
      <c r="O438" s="120">
        <f t="shared" si="52"/>
        <v>505.40456431535262</v>
      </c>
      <c r="P438" s="121">
        <f t="shared" si="49"/>
        <v>16.877593360995849</v>
      </c>
      <c r="Q438" s="14">
        <v>38838</v>
      </c>
      <c r="R438" s="150">
        <f t="shared" si="45"/>
        <v>6.2253592260081945</v>
      </c>
      <c r="S438" s="88">
        <f t="shared" si="46"/>
        <v>16.877593360995849</v>
      </c>
      <c r="T438" s="89">
        <f t="shared" si="44"/>
        <v>7.5422260839072157</v>
      </c>
      <c r="U438" s="88">
        <f t="shared" si="43"/>
        <v>7.1069330995763389</v>
      </c>
      <c r="V438" s="8">
        <v>283.17</v>
      </c>
      <c r="W438" s="12">
        <f t="shared" si="47"/>
        <v>278.71062992125985</v>
      </c>
      <c r="X438" s="5">
        <v>47.3</v>
      </c>
      <c r="Z438" s="14">
        <v>38838</v>
      </c>
      <c r="AA438" s="76">
        <f t="shared" si="53"/>
        <v>29.945298094652731</v>
      </c>
      <c r="AB438" s="14">
        <v>38838</v>
      </c>
      <c r="AC438" s="76">
        <f t="shared" si="48"/>
        <v>71.114298845092691</v>
      </c>
      <c r="AD438" s="76">
        <v>46.8</v>
      </c>
    </row>
    <row r="439" spans="1:30" x14ac:dyDescent="0.15">
      <c r="A439" s="4">
        <v>2006</v>
      </c>
      <c r="B439" s="2">
        <v>6</v>
      </c>
      <c r="C439" s="103">
        <v>102.1</v>
      </c>
      <c r="E439" s="129">
        <v>96.4</v>
      </c>
      <c r="F439" s="8">
        <v>476.54</v>
      </c>
      <c r="G439" s="161">
        <v>476.54</v>
      </c>
      <c r="H439" s="161"/>
      <c r="I439" s="5">
        <v>36</v>
      </c>
      <c r="J439" s="114">
        <v>25.9</v>
      </c>
      <c r="K439" s="6">
        <f t="shared" si="51"/>
        <v>18.38</v>
      </c>
      <c r="L439" s="161">
        <v>18.38</v>
      </c>
      <c r="M439" s="161"/>
      <c r="N439" s="14">
        <v>38869</v>
      </c>
      <c r="O439" s="120">
        <f t="shared" si="52"/>
        <v>494.33609958506224</v>
      </c>
      <c r="P439" s="121">
        <f t="shared" si="49"/>
        <v>19.066390041493776</v>
      </c>
      <c r="Q439" s="14">
        <v>38869</v>
      </c>
      <c r="R439" s="150">
        <f t="shared" si="45"/>
        <v>6.2032156493780946</v>
      </c>
      <c r="S439" s="88">
        <f t="shared" si="46"/>
        <v>19.066390041493776</v>
      </c>
      <c r="T439" s="89">
        <f t="shared" si="44"/>
        <v>7.7520627433289375</v>
      </c>
      <c r="U439" s="88">
        <f t="shared" ref="U439:U481" si="54">AVERAGE(P320:P439)</f>
        <v>7.1824863499221197</v>
      </c>
      <c r="V439" s="8">
        <v>280.07</v>
      </c>
      <c r="W439" s="12">
        <f t="shared" si="47"/>
        <v>274.30950048971596</v>
      </c>
      <c r="X439" s="5">
        <v>42</v>
      </c>
      <c r="Z439" s="14">
        <v>38869</v>
      </c>
      <c r="AA439" s="76">
        <f t="shared" si="53"/>
        <v>25.927094668117519</v>
      </c>
      <c r="AB439" s="14">
        <v>38869</v>
      </c>
      <c r="AC439" s="76">
        <f t="shared" si="48"/>
        <v>68.825205576676439</v>
      </c>
      <c r="AD439" s="76">
        <v>46.8</v>
      </c>
    </row>
    <row r="440" spans="1:30" x14ac:dyDescent="0.15">
      <c r="A440" s="4">
        <v>2006</v>
      </c>
      <c r="B440" s="2">
        <v>7</v>
      </c>
      <c r="C440" s="103">
        <v>102.7</v>
      </c>
      <c r="E440" s="129">
        <v>96.9</v>
      </c>
      <c r="F440" s="8">
        <v>457.84</v>
      </c>
      <c r="G440" s="161">
        <v>457.84</v>
      </c>
      <c r="H440" s="161"/>
      <c r="I440" s="5">
        <v>34.9</v>
      </c>
      <c r="J440" s="114">
        <v>25.1</v>
      </c>
      <c r="K440" s="6">
        <f t="shared" si="51"/>
        <v>18.239999999999998</v>
      </c>
      <c r="L440" s="161">
        <v>18.239999999999998</v>
      </c>
      <c r="M440" s="161"/>
      <c r="N440" s="14">
        <v>38899</v>
      </c>
      <c r="O440" s="120">
        <f t="shared" si="52"/>
        <v>472.48710010319917</v>
      </c>
      <c r="P440" s="121">
        <f t="shared" si="49"/>
        <v>18.823529411764703</v>
      </c>
      <c r="Q440" s="14">
        <v>38899</v>
      </c>
      <c r="R440" s="150">
        <f t="shared" si="45"/>
        <v>6.1580104451922173</v>
      </c>
      <c r="S440" s="88">
        <f t="shared" si="46"/>
        <v>18.823529411764703</v>
      </c>
      <c r="T440" s="89">
        <f t="shared" si="44"/>
        <v>7.9303715668583497</v>
      </c>
      <c r="U440" s="88">
        <f t="shared" si="54"/>
        <v>7.2566061800404036</v>
      </c>
      <c r="V440" s="8">
        <v>300.33</v>
      </c>
      <c r="W440" s="12">
        <f t="shared" si="47"/>
        <v>294.15279138099902</v>
      </c>
      <c r="X440" s="5">
        <v>36</v>
      </c>
      <c r="Z440" s="14">
        <v>38899</v>
      </c>
      <c r="AA440" s="76">
        <f t="shared" si="53"/>
        <v>25.100877192982459</v>
      </c>
      <c r="AB440" s="14">
        <v>38899</v>
      </c>
      <c r="AC440" s="76">
        <f t="shared" si="48"/>
        <v>65.111305254899264</v>
      </c>
      <c r="AD440" s="76">
        <v>46.8</v>
      </c>
    </row>
    <row r="441" spans="1:30" x14ac:dyDescent="0.15">
      <c r="A441" s="4">
        <v>2006</v>
      </c>
      <c r="B441" s="2">
        <v>8</v>
      </c>
      <c r="C441" s="103">
        <v>103</v>
      </c>
      <c r="E441" s="129">
        <v>97.2</v>
      </c>
      <c r="F441" s="8">
        <v>472.07</v>
      </c>
      <c r="G441" s="161">
        <v>472.07</v>
      </c>
      <c r="H441" s="161"/>
      <c r="I441" s="5">
        <v>36.299999999999997</v>
      </c>
      <c r="J441" s="114">
        <v>26.1</v>
      </c>
      <c r="K441" s="6">
        <f t="shared" si="51"/>
        <v>18.07</v>
      </c>
      <c r="L441" s="161">
        <v>18.07</v>
      </c>
      <c r="M441" s="161"/>
      <c r="N441" s="14">
        <v>38930</v>
      </c>
      <c r="O441" s="120">
        <f t="shared" si="52"/>
        <v>485.66872427983537</v>
      </c>
      <c r="P441" s="121">
        <f t="shared" si="49"/>
        <v>18.590534979423868</v>
      </c>
      <c r="Q441" s="14">
        <v>38930</v>
      </c>
      <c r="R441" s="150">
        <f t="shared" si="45"/>
        <v>6.1855267541958874</v>
      </c>
      <c r="S441" s="88">
        <f t="shared" si="46"/>
        <v>18.590534979423868</v>
      </c>
      <c r="T441" s="89">
        <f t="shared" si="44"/>
        <v>8.1209639934439348</v>
      </c>
      <c r="U441" s="88">
        <f t="shared" si="54"/>
        <v>7.3289546206228229</v>
      </c>
      <c r="V441" s="8">
        <v>298.39999999999998</v>
      </c>
      <c r="W441" s="12">
        <f t="shared" si="47"/>
        <v>290.5550146056475</v>
      </c>
      <c r="X441" s="5">
        <v>34.9</v>
      </c>
      <c r="Z441" s="14">
        <v>38930</v>
      </c>
      <c r="AA441" s="76">
        <f t="shared" si="53"/>
        <v>26.124515771997785</v>
      </c>
      <c r="AB441" s="14">
        <v>38930</v>
      </c>
      <c r="AC441" s="76">
        <f t="shared" si="48"/>
        <v>66.267121222612062</v>
      </c>
      <c r="AD441" s="76">
        <v>46.8</v>
      </c>
    </row>
    <row r="442" spans="1:30" x14ac:dyDescent="0.15">
      <c r="A442" s="4">
        <v>2006</v>
      </c>
      <c r="B442" s="2">
        <v>9</v>
      </c>
      <c r="C442" s="103">
        <v>103.2</v>
      </c>
      <c r="E442" s="129">
        <v>97.4</v>
      </c>
      <c r="F442" s="8">
        <v>459.63</v>
      </c>
      <c r="G442" s="161">
        <v>459.63</v>
      </c>
      <c r="H442" s="161"/>
      <c r="I442" s="5">
        <v>35.700000000000003</v>
      </c>
      <c r="J442" s="114">
        <v>25.8</v>
      </c>
      <c r="K442" s="6">
        <f t="shared" si="51"/>
        <v>17.84</v>
      </c>
      <c r="L442" s="161">
        <v>17.84</v>
      </c>
      <c r="M442" s="161"/>
      <c r="N442" s="14">
        <v>38961</v>
      </c>
      <c r="O442" s="120">
        <f t="shared" si="52"/>
        <v>471.89938398357282</v>
      </c>
      <c r="P442" s="121">
        <f t="shared" si="49"/>
        <v>18.316221765913756</v>
      </c>
      <c r="Q442" s="14">
        <v>38961</v>
      </c>
      <c r="R442" s="150">
        <f t="shared" si="45"/>
        <v>6.1567657933353734</v>
      </c>
      <c r="S442" s="88">
        <f t="shared" si="46"/>
        <v>18.316221765913756</v>
      </c>
      <c r="T442" s="89">
        <f t="shared" si="44"/>
        <v>8.3008358439881231</v>
      </c>
      <c r="U442" s="88">
        <f t="shared" si="54"/>
        <v>7.395887602343846</v>
      </c>
      <c r="V442" s="8">
        <v>296.79000000000002</v>
      </c>
      <c r="W442" s="12">
        <f t="shared" si="47"/>
        <v>288.14563106796118</v>
      </c>
      <c r="X442" s="5">
        <v>36.299999999999997</v>
      </c>
      <c r="Z442" s="14">
        <v>38961</v>
      </c>
      <c r="AA442" s="76">
        <f t="shared" si="53"/>
        <v>25.764013452914796</v>
      </c>
      <c r="AB442" s="14">
        <v>38961</v>
      </c>
      <c r="AC442" s="76">
        <f t="shared" si="48"/>
        <v>63.80564569883704</v>
      </c>
      <c r="AD442" s="76">
        <v>46.8</v>
      </c>
    </row>
    <row r="443" spans="1:30" x14ac:dyDescent="0.15">
      <c r="A443" s="4">
        <v>2006</v>
      </c>
      <c r="B443" s="2">
        <v>10</v>
      </c>
      <c r="C443" s="103">
        <v>102.7</v>
      </c>
      <c r="E443" s="129">
        <v>96.9</v>
      </c>
      <c r="F443" s="8">
        <v>451.96</v>
      </c>
      <c r="G443" s="161">
        <v>451.96</v>
      </c>
      <c r="H443" s="161"/>
      <c r="I443" s="5">
        <v>35.4</v>
      </c>
      <c r="J443" s="114">
        <v>25.5</v>
      </c>
      <c r="K443" s="6">
        <f t="shared" si="51"/>
        <v>17.760000000000002</v>
      </c>
      <c r="L443" s="161">
        <v>17.760000000000002</v>
      </c>
      <c r="M443" s="161"/>
      <c r="N443" s="14">
        <v>38991</v>
      </c>
      <c r="O443" s="120">
        <f t="shared" si="52"/>
        <v>466.41898864809076</v>
      </c>
      <c r="P443" s="121">
        <f t="shared" si="49"/>
        <v>18.328173374613005</v>
      </c>
      <c r="Q443" s="14">
        <v>38991</v>
      </c>
      <c r="R443" s="150">
        <f t="shared" si="45"/>
        <v>6.1450843474324159</v>
      </c>
      <c r="S443" s="88">
        <f t="shared" si="46"/>
        <v>18.328173374613005</v>
      </c>
      <c r="T443" s="89">
        <f t="shared" ref="T443:T481" si="55">AVERAGE(P384:P443)</f>
        <v>8.4794317385614377</v>
      </c>
      <c r="U443" s="88">
        <f t="shared" si="54"/>
        <v>7.4630849101366961</v>
      </c>
      <c r="V443" s="8">
        <v>292.99</v>
      </c>
      <c r="W443" s="12">
        <f t="shared" si="47"/>
        <v>283.90503875968994</v>
      </c>
      <c r="X443" s="5">
        <v>35.700000000000003</v>
      </c>
      <c r="Z443" s="14">
        <v>38991</v>
      </c>
      <c r="AA443" s="76">
        <f t="shared" si="53"/>
        <v>25.448198198198192</v>
      </c>
      <c r="AB443" s="14">
        <v>38991</v>
      </c>
      <c r="AC443" s="76">
        <f t="shared" si="48"/>
        <v>62.496808526803655</v>
      </c>
      <c r="AD443" s="76">
        <v>46.8</v>
      </c>
    </row>
    <row r="444" spans="1:30" x14ac:dyDescent="0.15">
      <c r="A444" s="4">
        <v>2006</v>
      </c>
      <c r="B444" s="2">
        <v>11</v>
      </c>
      <c r="C444" s="103">
        <v>102.6</v>
      </c>
      <c r="E444" s="129">
        <v>96.8</v>
      </c>
      <c r="F444" s="8">
        <v>442.84</v>
      </c>
      <c r="G444" s="161">
        <v>442.84</v>
      </c>
      <c r="H444" s="161"/>
      <c r="I444" s="5">
        <v>34.700000000000003</v>
      </c>
      <c r="J444" s="114">
        <v>25</v>
      </c>
      <c r="K444" s="6">
        <f t="shared" si="51"/>
        <v>17.71</v>
      </c>
      <c r="L444" s="161">
        <v>17.71</v>
      </c>
      <c r="M444" s="161"/>
      <c r="N444" s="14">
        <v>39022</v>
      </c>
      <c r="O444" s="120">
        <f t="shared" si="52"/>
        <v>457.47933884297521</v>
      </c>
      <c r="P444" s="121">
        <f t="shared" si="49"/>
        <v>18.295454545454547</v>
      </c>
      <c r="Q444" s="14">
        <v>39022</v>
      </c>
      <c r="R444" s="150">
        <f t="shared" si="45"/>
        <v>6.125731722696826</v>
      </c>
      <c r="S444" s="88">
        <f t="shared" si="46"/>
        <v>18.295454545454547</v>
      </c>
      <c r="T444" s="89">
        <f t="shared" si="55"/>
        <v>8.6566317937759631</v>
      </c>
      <c r="U444" s="88">
        <f t="shared" si="54"/>
        <v>7.5300964893433964</v>
      </c>
      <c r="V444" s="8">
        <v>291.32</v>
      </c>
      <c r="W444" s="12">
        <f t="shared" si="47"/>
        <v>283.66114897760463</v>
      </c>
      <c r="X444" s="5">
        <v>35.4</v>
      </c>
      <c r="Z444" s="14">
        <v>39022</v>
      </c>
      <c r="AA444" s="76">
        <f t="shared" si="53"/>
        <v>25.00508187464709</v>
      </c>
      <c r="AB444" s="14">
        <v>39022</v>
      </c>
      <c r="AC444" s="76">
        <f t="shared" si="48"/>
        <v>60.753449771912038</v>
      </c>
      <c r="AD444" s="76">
        <v>46.8</v>
      </c>
    </row>
    <row r="445" spans="1:30" x14ac:dyDescent="0.15">
      <c r="A445" s="4">
        <v>2006</v>
      </c>
      <c r="B445" s="2">
        <v>12</v>
      </c>
      <c r="C445" s="103">
        <v>102.6</v>
      </c>
      <c r="E445" s="129">
        <v>96.8</v>
      </c>
      <c r="F445" s="8">
        <v>456.96</v>
      </c>
      <c r="G445" s="161">
        <v>456.96</v>
      </c>
      <c r="H445" s="161"/>
      <c r="I445" s="5">
        <v>36</v>
      </c>
      <c r="J445" s="114">
        <v>25.9</v>
      </c>
      <c r="K445" s="6">
        <f t="shared" si="51"/>
        <v>17.66</v>
      </c>
      <c r="L445" s="161">
        <v>17.66</v>
      </c>
      <c r="M445" s="161"/>
      <c r="N445" s="14">
        <v>39052</v>
      </c>
      <c r="O445" s="120">
        <f t="shared" si="52"/>
        <v>472.06611570247929</v>
      </c>
      <c r="P445" s="121">
        <f t="shared" si="49"/>
        <v>18.243801652892564</v>
      </c>
      <c r="Q445" s="14">
        <v>39052</v>
      </c>
      <c r="R445" s="150">
        <f t="shared" si="45"/>
        <v>6.1571190514167249</v>
      </c>
      <c r="S445" s="88">
        <f t="shared" si="46"/>
        <v>18.243801652892564</v>
      </c>
      <c r="T445" s="89">
        <f t="shared" si="55"/>
        <v>8.8362316353442019</v>
      </c>
      <c r="U445" s="88">
        <f t="shared" si="54"/>
        <v>7.5968509554501606</v>
      </c>
      <c r="V445" s="8">
        <v>289.94</v>
      </c>
      <c r="W445" s="12">
        <f t="shared" si="47"/>
        <v>282.59259259259261</v>
      </c>
      <c r="X445" s="5">
        <v>34.700000000000003</v>
      </c>
      <c r="Z445" s="14">
        <v>39052</v>
      </c>
      <c r="AA445" s="76">
        <f t="shared" si="53"/>
        <v>25.875424688561715</v>
      </c>
      <c r="AB445" s="14">
        <v>39052</v>
      </c>
      <c r="AC445" s="76">
        <f t="shared" si="48"/>
        <v>62.139710054967956</v>
      </c>
      <c r="AD445" s="76">
        <v>46.8</v>
      </c>
    </row>
    <row r="446" spans="1:30" x14ac:dyDescent="0.15">
      <c r="A446" s="1">
        <v>2007</v>
      </c>
      <c r="B446" s="2">
        <v>1</v>
      </c>
      <c r="C446" s="103">
        <v>102.5</v>
      </c>
      <c r="E446" s="129">
        <v>96.8</v>
      </c>
      <c r="F446" s="8">
        <v>469.49</v>
      </c>
      <c r="G446" s="161">
        <v>469.49</v>
      </c>
      <c r="H446" s="161"/>
      <c r="I446" s="5">
        <v>37</v>
      </c>
      <c r="J446" s="114">
        <v>26.6</v>
      </c>
      <c r="K446" s="6">
        <f t="shared" si="51"/>
        <v>17.66</v>
      </c>
      <c r="L446" s="161">
        <v>17.66</v>
      </c>
      <c r="M446" s="161"/>
      <c r="N446" s="14">
        <v>39083</v>
      </c>
      <c r="O446" s="120">
        <f t="shared" si="52"/>
        <v>485.01033057851242</v>
      </c>
      <c r="P446" s="121">
        <f t="shared" si="49"/>
        <v>18.243801652892564</v>
      </c>
      <c r="Q446" s="14">
        <v>39083</v>
      </c>
      <c r="R446" s="150">
        <f t="shared" si="45"/>
        <v>6.1841701908725195</v>
      </c>
      <c r="S446" s="88">
        <f t="shared" si="46"/>
        <v>18.243801652892564</v>
      </c>
      <c r="T446" s="89">
        <f t="shared" si="55"/>
        <v>9.0150707407539112</v>
      </c>
      <c r="U446" s="88">
        <f t="shared" si="54"/>
        <v>7.662839275457328</v>
      </c>
      <c r="V446" s="8">
        <v>287.82</v>
      </c>
      <c r="W446" s="12">
        <f t="shared" si="47"/>
        <v>280.5263157894737</v>
      </c>
      <c r="X446" s="5">
        <v>36</v>
      </c>
      <c r="Z446" s="14">
        <v>39083</v>
      </c>
      <c r="AA446" s="76">
        <f t="shared" si="53"/>
        <v>26.584937712344278</v>
      </c>
      <c r="AB446" s="14">
        <v>39083</v>
      </c>
      <c r="AC446" s="76">
        <f t="shared" si="48"/>
        <v>63.293814882939245</v>
      </c>
      <c r="AD446" s="76">
        <v>46.8</v>
      </c>
    </row>
    <row r="447" spans="1:30" x14ac:dyDescent="0.15">
      <c r="A447" s="1">
        <v>2007</v>
      </c>
      <c r="B447" s="2">
        <v>2</v>
      </c>
      <c r="C447" s="103">
        <v>102.5</v>
      </c>
      <c r="E447" s="129">
        <v>96.8</v>
      </c>
      <c r="F447" s="8">
        <v>475.17</v>
      </c>
      <c r="G447" s="161">
        <v>475.17</v>
      </c>
      <c r="H447" s="161"/>
      <c r="I447" s="5">
        <v>37.9</v>
      </c>
      <c r="J447" s="114">
        <v>27.2</v>
      </c>
      <c r="K447" s="6">
        <f t="shared" si="51"/>
        <v>17.48</v>
      </c>
      <c r="L447" s="161">
        <v>17.48</v>
      </c>
      <c r="M447" s="161"/>
      <c r="N447" s="14">
        <v>39114</v>
      </c>
      <c r="O447" s="120">
        <f t="shared" si="52"/>
        <v>490.87809917355372</v>
      </c>
      <c r="P447" s="121">
        <f t="shared" si="49"/>
        <v>18.057851239669422</v>
      </c>
      <c r="Q447" s="14">
        <v>39114</v>
      </c>
      <c r="R447" s="150">
        <f t="shared" si="45"/>
        <v>6.1961958264479984</v>
      </c>
      <c r="S447" s="88">
        <f t="shared" si="46"/>
        <v>18.057851239669422</v>
      </c>
      <c r="T447" s="89">
        <f t="shared" si="55"/>
        <v>9.1967310170663037</v>
      </c>
      <c r="U447" s="88">
        <f t="shared" si="54"/>
        <v>7.7292266144681081</v>
      </c>
      <c r="V447" s="8">
        <v>287.14999999999998</v>
      </c>
      <c r="W447" s="12">
        <f t="shared" si="47"/>
        <v>280.14634146341461</v>
      </c>
      <c r="X447" s="5">
        <v>37</v>
      </c>
      <c r="Z447" s="14">
        <v>39114</v>
      </c>
      <c r="AA447" s="76">
        <f t="shared" si="53"/>
        <v>27.183638443935926</v>
      </c>
      <c r="AB447" s="14">
        <v>39114</v>
      </c>
      <c r="AC447" s="76">
        <f t="shared" si="48"/>
        <v>63.50934235188469</v>
      </c>
      <c r="AD447" s="76">
        <v>46.8</v>
      </c>
    </row>
    <row r="448" spans="1:30" x14ac:dyDescent="0.15">
      <c r="A448" s="1">
        <v>2007</v>
      </c>
      <c r="B448" s="2">
        <v>3</v>
      </c>
      <c r="C448" s="103">
        <v>102.7</v>
      </c>
      <c r="E448" s="129">
        <v>96.8</v>
      </c>
      <c r="F448" s="8">
        <v>462.78</v>
      </c>
      <c r="G448" s="161">
        <v>462.78</v>
      </c>
      <c r="H448" s="161"/>
      <c r="I448" s="5">
        <v>36</v>
      </c>
      <c r="J448" s="114">
        <v>26</v>
      </c>
      <c r="K448" s="6">
        <f t="shared" si="51"/>
        <v>17.809999999999999</v>
      </c>
      <c r="L448" s="161">
        <v>17.809999999999999</v>
      </c>
      <c r="M448" s="161"/>
      <c r="N448" s="14">
        <v>39142</v>
      </c>
      <c r="O448" s="120">
        <f t="shared" si="52"/>
        <v>478.07851239669424</v>
      </c>
      <c r="P448" s="121">
        <f t="shared" si="49"/>
        <v>18.398760330578511</v>
      </c>
      <c r="Q448" s="14">
        <v>39142</v>
      </c>
      <c r="R448" s="150">
        <f t="shared" ref="R448:R511" si="56">LN(O448)</f>
        <v>6.1697749708795229</v>
      </c>
      <c r="S448" s="88">
        <f t="shared" ref="S448:S511" si="57">P448</f>
        <v>18.398760330578511</v>
      </c>
      <c r="T448" s="89">
        <f t="shared" si="55"/>
        <v>9.3799468108787813</v>
      </c>
      <c r="U448" s="88">
        <f t="shared" si="54"/>
        <v>7.7968474175613398</v>
      </c>
      <c r="V448" s="8">
        <v>286.01</v>
      </c>
      <c r="W448" s="12">
        <f t="shared" ref="W448:W482" si="58">V448/C447*100</f>
        <v>279.03414634146338</v>
      </c>
      <c r="X448" s="5">
        <v>37.9</v>
      </c>
      <c r="Z448" s="14">
        <v>39142</v>
      </c>
      <c r="AA448" s="76">
        <f t="shared" si="53"/>
        <v>25.984278495227404</v>
      </c>
      <c r="AB448" s="14">
        <v>39142</v>
      </c>
      <c r="AC448" s="76">
        <f t="shared" ref="AC448:AC511" si="59">O448/U448</f>
        <v>61.316899869027488</v>
      </c>
      <c r="AD448" s="76">
        <v>46.8</v>
      </c>
    </row>
    <row r="449" spans="1:30" x14ac:dyDescent="0.15">
      <c r="A449" s="1">
        <v>2007</v>
      </c>
      <c r="B449" s="2">
        <v>4</v>
      </c>
      <c r="C449" s="103">
        <v>103.5</v>
      </c>
      <c r="E449" s="129">
        <v>97.7</v>
      </c>
      <c r="F449" s="8">
        <v>460.57</v>
      </c>
      <c r="G449" s="161">
        <v>460.57</v>
      </c>
      <c r="H449" s="161"/>
      <c r="I449" s="5">
        <v>36.200000000000003</v>
      </c>
      <c r="J449" s="114">
        <v>26.2</v>
      </c>
      <c r="K449" s="6">
        <f t="shared" si="51"/>
        <v>17.579999999999998</v>
      </c>
      <c r="L449" s="161">
        <v>17.579999999999998</v>
      </c>
      <c r="M449" s="161"/>
      <c r="N449" s="14">
        <v>39173</v>
      </c>
      <c r="O449" s="120">
        <f t="shared" si="52"/>
        <v>471.41248720573179</v>
      </c>
      <c r="P449" s="121">
        <f t="shared" si="49"/>
        <v>17.993858751279422</v>
      </c>
      <c r="Q449" s="14">
        <v>39173</v>
      </c>
      <c r="R449" s="150">
        <f t="shared" si="56"/>
        <v>6.1557334797687764</v>
      </c>
      <c r="S449" s="88">
        <f t="shared" si="57"/>
        <v>17.993858751279422</v>
      </c>
      <c r="T449" s="89">
        <f t="shared" si="55"/>
        <v>9.5773633348348408</v>
      </c>
      <c r="U449" s="88">
        <f t="shared" si="54"/>
        <v>7.8623838898910581</v>
      </c>
      <c r="V449" s="8">
        <v>283.36</v>
      </c>
      <c r="W449" s="12">
        <f t="shared" si="58"/>
        <v>275.91041869522883</v>
      </c>
      <c r="X449" s="5">
        <v>36</v>
      </c>
      <c r="Z449" s="14">
        <v>39173</v>
      </c>
      <c r="AA449" s="76">
        <f t="shared" si="53"/>
        <v>26.198521046643918</v>
      </c>
      <c r="AB449" s="14">
        <v>39173</v>
      </c>
      <c r="AC449" s="76">
        <f t="shared" si="59"/>
        <v>59.957958528563239</v>
      </c>
      <c r="AD449" s="76">
        <v>46.8</v>
      </c>
    </row>
    <row r="450" spans="1:30" x14ac:dyDescent="0.15">
      <c r="A450" s="1">
        <v>2007</v>
      </c>
      <c r="B450" s="2">
        <v>5</v>
      </c>
      <c r="C450" s="103">
        <v>103.8</v>
      </c>
      <c r="E450" s="129">
        <v>97.9</v>
      </c>
      <c r="F450" s="8">
        <v>460.43</v>
      </c>
      <c r="G450" s="161">
        <v>460.43</v>
      </c>
      <c r="H450" s="161"/>
      <c r="I450" s="5">
        <v>36.200000000000003</v>
      </c>
      <c r="J450" s="114">
        <v>26.3</v>
      </c>
      <c r="K450" s="6">
        <f t="shared" si="51"/>
        <v>17.52</v>
      </c>
      <c r="L450" s="161">
        <v>17.52</v>
      </c>
      <c r="M450" s="161"/>
      <c r="N450" s="14">
        <v>39203</v>
      </c>
      <c r="O450" s="120">
        <f t="shared" si="52"/>
        <v>470.30643513789585</v>
      </c>
      <c r="P450" s="121">
        <f t="shared" si="49"/>
        <v>17.895812053115424</v>
      </c>
      <c r="Q450" s="14">
        <v>39203</v>
      </c>
      <c r="R450" s="150">
        <f t="shared" si="56"/>
        <v>6.1533844719062865</v>
      </c>
      <c r="S450" s="88">
        <f t="shared" si="57"/>
        <v>17.895812053115424</v>
      </c>
      <c r="T450" s="89">
        <f t="shared" si="55"/>
        <v>9.7753032444579606</v>
      </c>
      <c r="U450" s="88">
        <f t="shared" si="54"/>
        <v>7.9267698942884888</v>
      </c>
      <c r="V450" s="8">
        <v>282.2</v>
      </c>
      <c r="W450" s="12">
        <f t="shared" si="58"/>
        <v>272.65700483091786</v>
      </c>
      <c r="X450" s="5">
        <v>36.200000000000003</v>
      </c>
      <c r="Z450" s="14">
        <v>39203</v>
      </c>
      <c r="AA450" s="76">
        <f t="shared" si="53"/>
        <v>26.280251141552512</v>
      </c>
      <c r="AB450" s="14">
        <v>39203</v>
      </c>
      <c r="AC450" s="76">
        <f t="shared" si="59"/>
        <v>59.33141007117765</v>
      </c>
      <c r="AD450" s="76">
        <v>46.8</v>
      </c>
    </row>
    <row r="451" spans="1:30" x14ac:dyDescent="0.15">
      <c r="A451" s="1">
        <v>2007</v>
      </c>
      <c r="B451" s="2">
        <v>6</v>
      </c>
      <c r="C451" s="103">
        <v>103.9</v>
      </c>
      <c r="E451" s="129">
        <v>98</v>
      </c>
      <c r="F451" s="8">
        <v>472.09</v>
      </c>
      <c r="G451" s="161">
        <v>472.09</v>
      </c>
      <c r="H451" s="161"/>
      <c r="I451" s="5">
        <v>34.1</v>
      </c>
      <c r="J451" s="114">
        <v>24.5</v>
      </c>
      <c r="K451" s="6">
        <f t="shared" si="51"/>
        <v>19.27</v>
      </c>
      <c r="L451" s="161">
        <v>19.27</v>
      </c>
      <c r="M451" s="161"/>
      <c r="N451" s="14">
        <v>39234</v>
      </c>
      <c r="O451" s="120">
        <f t="shared" si="52"/>
        <v>481.72448979591832</v>
      </c>
      <c r="P451" s="121">
        <f t="shared" si="49"/>
        <v>19.663265306122447</v>
      </c>
      <c r="Q451" s="14">
        <v>39234</v>
      </c>
      <c r="R451" s="150">
        <f t="shared" si="56"/>
        <v>6.1773723526924433</v>
      </c>
      <c r="S451" s="88">
        <f t="shared" si="57"/>
        <v>19.663265306122447</v>
      </c>
      <c r="T451" s="89">
        <f t="shared" si="55"/>
        <v>10.021670841172671</v>
      </c>
      <c r="U451" s="88">
        <f t="shared" si="54"/>
        <v>7.9737473216230601</v>
      </c>
      <c r="V451" s="8">
        <v>281.26</v>
      </c>
      <c r="W451" s="12">
        <f t="shared" si="58"/>
        <v>270.96339113680153</v>
      </c>
      <c r="X451" s="5">
        <v>36.200000000000003</v>
      </c>
      <c r="Z451" s="14">
        <v>39234</v>
      </c>
      <c r="AA451" s="76">
        <f t="shared" si="53"/>
        <v>24.498702646600933</v>
      </c>
      <c r="AB451" s="14">
        <v>39234</v>
      </c>
      <c r="AC451" s="76">
        <f t="shared" si="59"/>
        <v>60.413814278963514</v>
      </c>
      <c r="AD451" s="76">
        <v>46.8</v>
      </c>
    </row>
    <row r="452" spans="1:30" x14ac:dyDescent="0.15">
      <c r="A452" s="1">
        <v>2007</v>
      </c>
      <c r="B452" s="2">
        <v>7</v>
      </c>
      <c r="C452" s="103">
        <v>104.6</v>
      </c>
      <c r="E452" s="129">
        <v>98.6</v>
      </c>
      <c r="F452" s="8">
        <v>457.72</v>
      </c>
      <c r="G452" s="161">
        <v>457.72</v>
      </c>
      <c r="H452" s="161"/>
      <c r="I452" s="5">
        <v>33.299999999999997</v>
      </c>
      <c r="J452" s="114">
        <v>23.8</v>
      </c>
      <c r="K452" s="6">
        <f t="shared" si="51"/>
        <v>19.2</v>
      </c>
      <c r="L452" s="161">
        <v>19.2</v>
      </c>
      <c r="M452" s="161"/>
      <c r="N452" s="14">
        <v>39264</v>
      </c>
      <c r="O452" s="120">
        <f t="shared" si="52"/>
        <v>464.21906693711969</v>
      </c>
      <c r="P452" s="121">
        <f t="shared" si="49"/>
        <v>19.472616632860039</v>
      </c>
      <c r="Q452" s="14">
        <v>39264</v>
      </c>
      <c r="R452" s="150">
        <f t="shared" si="56"/>
        <v>6.1403565678290155</v>
      </c>
      <c r="S452" s="88">
        <f t="shared" si="57"/>
        <v>19.472616632860039</v>
      </c>
      <c r="T452" s="89">
        <f t="shared" si="55"/>
        <v>10.47522346072935</v>
      </c>
      <c r="U452" s="88">
        <f t="shared" si="54"/>
        <v>8.0187536578350151</v>
      </c>
      <c r="V452" s="8">
        <v>289.38</v>
      </c>
      <c r="W452" s="12">
        <f t="shared" si="58"/>
        <v>278.51780558229063</v>
      </c>
      <c r="X452" s="5">
        <v>34.1</v>
      </c>
      <c r="Z452" s="14">
        <v>39264</v>
      </c>
      <c r="AA452" s="76">
        <f t="shared" si="53"/>
        <v>23.839583333333337</v>
      </c>
      <c r="AB452" s="14">
        <v>39264</v>
      </c>
      <c r="AC452" s="76">
        <f t="shared" si="59"/>
        <v>57.89167328809728</v>
      </c>
      <c r="AD452" s="76">
        <v>46.8</v>
      </c>
    </row>
    <row r="453" spans="1:30" x14ac:dyDescent="0.15">
      <c r="A453" s="1">
        <v>2007</v>
      </c>
      <c r="B453" s="2">
        <v>8</v>
      </c>
      <c r="C453" s="103">
        <v>104.6</v>
      </c>
      <c r="E453" s="129">
        <v>98.7</v>
      </c>
      <c r="F453" s="8">
        <v>424.42</v>
      </c>
      <c r="G453" s="161">
        <v>424.42</v>
      </c>
      <c r="H453" s="161"/>
      <c r="I453" s="5">
        <v>30.5</v>
      </c>
      <c r="J453" s="114">
        <v>22</v>
      </c>
      <c r="K453" s="6">
        <f t="shared" si="51"/>
        <v>19.25</v>
      </c>
      <c r="L453" s="161">
        <v>19.25</v>
      </c>
      <c r="M453" s="161"/>
      <c r="N453" s="14">
        <v>39295</v>
      </c>
      <c r="O453" s="120">
        <f t="shared" si="52"/>
        <v>430.01013171225935</v>
      </c>
      <c r="P453" s="121">
        <f t="shared" si="49"/>
        <v>19.50354609929078</v>
      </c>
      <c r="Q453" s="14">
        <v>39295</v>
      </c>
      <c r="R453" s="150">
        <f t="shared" si="56"/>
        <v>6.0638087705315593</v>
      </c>
      <c r="S453" s="88">
        <f t="shared" si="57"/>
        <v>19.50354609929078</v>
      </c>
      <c r="T453" s="89">
        <f t="shared" si="55"/>
        <v>10.940253702355335</v>
      </c>
      <c r="U453" s="88">
        <f t="shared" si="54"/>
        <v>8.0654498753291062</v>
      </c>
      <c r="V453" s="8">
        <v>289.16000000000003</v>
      </c>
      <c r="W453" s="12">
        <f t="shared" si="58"/>
        <v>276.44359464627155</v>
      </c>
      <c r="X453" s="5">
        <v>33.299999999999997</v>
      </c>
      <c r="Z453" s="14">
        <v>39295</v>
      </c>
      <c r="AA453" s="76">
        <f t="shared" si="53"/>
        <v>22.047792207792206</v>
      </c>
      <c r="AB453" s="14">
        <v>39295</v>
      </c>
      <c r="AC453" s="76">
        <f t="shared" si="59"/>
        <v>53.315083269885555</v>
      </c>
      <c r="AD453" s="76">
        <v>46.8</v>
      </c>
    </row>
    <row r="454" spans="1:30" x14ac:dyDescent="0.15">
      <c r="A454" s="1">
        <v>2007</v>
      </c>
      <c r="B454" s="2">
        <v>9</v>
      </c>
      <c r="C454" s="103">
        <v>104.5</v>
      </c>
      <c r="E454" s="129">
        <v>98.6</v>
      </c>
      <c r="F454" s="8">
        <v>424.24</v>
      </c>
      <c r="G454" s="161">
        <v>424.24</v>
      </c>
      <c r="H454" s="161"/>
      <c r="I454" s="5">
        <v>30.4</v>
      </c>
      <c r="J454" s="114">
        <v>22</v>
      </c>
      <c r="K454" s="6">
        <f t="shared" si="51"/>
        <v>19.309999999999999</v>
      </c>
      <c r="L454" s="161">
        <v>19.309999999999999</v>
      </c>
      <c r="M454" s="161"/>
      <c r="N454" s="14">
        <v>39326</v>
      </c>
      <c r="O454" s="120">
        <f t="shared" si="52"/>
        <v>430.26369168357002</v>
      </c>
      <c r="P454" s="121">
        <f t="shared" si="49"/>
        <v>19.584178498985803</v>
      </c>
      <c r="Q454" s="14">
        <v>39326</v>
      </c>
      <c r="R454" s="150">
        <f t="shared" si="56"/>
        <v>6.0643982572083761</v>
      </c>
      <c r="S454" s="88">
        <f t="shared" si="57"/>
        <v>19.584178498985803</v>
      </c>
      <c r="T454" s="89">
        <f t="shared" si="55"/>
        <v>11.402231514648628</v>
      </c>
      <c r="U454" s="88">
        <f t="shared" si="54"/>
        <v>8.108698076200703</v>
      </c>
      <c r="V454" s="8">
        <v>287.7</v>
      </c>
      <c r="W454" s="12">
        <f t="shared" si="58"/>
        <v>275.04780114722752</v>
      </c>
      <c r="X454" s="5">
        <v>30.5</v>
      </c>
      <c r="Z454" s="14">
        <v>39326</v>
      </c>
      <c r="AA454" s="76">
        <f t="shared" si="53"/>
        <v>21.969963749352665</v>
      </c>
      <c r="AB454" s="14">
        <v>39326</v>
      </c>
      <c r="AC454" s="76">
        <f t="shared" si="59"/>
        <v>53.061994371995198</v>
      </c>
      <c r="AD454" s="76">
        <v>46.8</v>
      </c>
    </row>
    <row r="455" spans="1:30" x14ac:dyDescent="0.15">
      <c r="A455" s="1">
        <v>2007</v>
      </c>
      <c r="B455" s="2">
        <v>10</v>
      </c>
      <c r="C455" s="103">
        <v>104.8</v>
      </c>
      <c r="E455" s="129">
        <v>98.9</v>
      </c>
      <c r="F455" s="8">
        <v>423.14</v>
      </c>
      <c r="G455" s="161">
        <v>423.14</v>
      </c>
      <c r="H455" s="161"/>
      <c r="I455" s="5">
        <v>30.1</v>
      </c>
      <c r="J455" s="114">
        <v>21.9</v>
      </c>
      <c r="K455" s="6">
        <f t="shared" si="51"/>
        <v>19.32</v>
      </c>
      <c r="L455" s="161">
        <v>19.32</v>
      </c>
      <c r="M455" s="161"/>
      <c r="N455" s="14">
        <v>39356</v>
      </c>
      <c r="O455" s="120">
        <f t="shared" si="52"/>
        <v>427.84630940343777</v>
      </c>
      <c r="P455" s="121">
        <f t="shared" si="49"/>
        <v>19.534883720930232</v>
      </c>
      <c r="Q455" s="14">
        <v>39356</v>
      </c>
      <c r="R455" s="150">
        <f t="shared" si="56"/>
        <v>6.0587640409145962</v>
      </c>
      <c r="S455" s="88">
        <f t="shared" si="57"/>
        <v>19.534883720930232</v>
      </c>
      <c r="T455" s="89">
        <f t="shared" si="55"/>
        <v>11.861654041662318</v>
      </c>
      <c r="U455" s="88">
        <f t="shared" si="54"/>
        <v>8.1511836095558721</v>
      </c>
      <c r="V455" s="8">
        <v>286.52999999999997</v>
      </c>
      <c r="W455" s="12">
        <f t="shared" si="58"/>
        <v>274.19138755980856</v>
      </c>
      <c r="X455" s="5">
        <v>30.4</v>
      </c>
      <c r="Z455" s="14">
        <v>39356</v>
      </c>
      <c r="AA455" s="76">
        <f t="shared" si="53"/>
        <v>21.901656314699792</v>
      </c>
      <c r="AB455" s="14">
        <v>39356</v>
      </c>
      <c r="AC455" s="76">
        <f t="shared" si="59"/>
        <v>52.488856820972721</v>
      </c>
      <c r="AD455" s="76">
        <v>46.8</v>
      </c>
    </row>
    <row r="456" spans="1:30" x14ac:dyDescent="0.15">
      <c r="A456" s="1">
        <v>2007</v>
      </c>
      <c r="B456" s="2">
        <v>11</v>
      </c>
      <c r="C456" s="103">
        <v>105</v>
      </c>
      <c r="E456" s="129">
        <v>99.1</v>
      </c>
      <c r="F456" s="8">
        <v>394.96</v>
      </c>
      <c r="G456" s="161">
        <v>394.96</v>
      </c>
      <c r="H456" s="161"/>
      <c r="I456" s="5">
        <v>28</v>
      </c>
      <c r="J456" s="114">
        <v>20.399999999999999</v>
      </c>
      <c r="K456" s="6">
        <f t="shared" si="51"/>
        <v>19.34</v>
      </c>
      <c r="L456" s="161">
        <v>19.34</v>
      </c>
      <c r="M456" s="161"/>
      <c r="N456" s="14">
        <v>39387</v>
      </c>
      <c r="O456" s="120">
        <f t="shared" si="52"/>
        <v>398.54692230070634</v>
      </c>
      <c r="P456" s="121">
        <f t="shared" si="49"/>
        <v>19.51564076690212</v>
      </c>
      <c r="Q456" s="14">
        <v>39387</v>
      </c>
      <c r="R456" s="150">
        <f t="shared" si="56"/>
        <v>5.9878252386027562</v>
      </c>
      <c r="S456" s="88">
        <f t="shared" si="57"/>
        <v>19.51564076690212</v>
      </c>
      <c r="T456" s="89">
        <f t="shared" si="55"/>
        <v>12.32042921386431</v>
      </c>
      <c r="U456" s="88">
        <f t="shared" si="54"/>
        <v>8.1933037109450453</v>
      </c>
      <c r="V456" s="8">
        <v>285.35000000000002</v>
      </c>
      <c r="W456" s="12">
        <f t="shared" si="58"/>
        <v>272.28053435114504</v>
      </c>
      <c r="X456" s="5">
        <v>30.1</v>
      </c>
      <c r="Z456" s="14">
        <v>39387</v>
      </c>
      <c r="AA456" s="76">
        <f t="shared" si="53"/>
        <v>20.421923474663906</v>
      </c>
      <c r="AB456" s="14">
        <v>39387</v>
      </c>
      <c r="AC456" s="76">
        <f t="shared" si="59"/>
        <v>48.643006089021995</v>
      </c>
      <c r="AD456" s="76">
        <v>46.8</v>
      </c>
    </row>
    <row r="457" spans="1:30" x14ac:dyDescent="0.15">
      <c r="A457" s="1">
        <v>2007</v>
      </c>
      <c r="B457" s="1">
        <v>12</v>
      </c>
      <c r="C457" s="103">
        <v>105.4</v>
      </c>
      <c r="E457" s="129">
        <v>99.4</v>
      </c>
      <c r="F457" s="8">
        <v>375.81</v>
      </c>
      <c r="G457" s="161">
        <v>375.81</v>
      </c>
      <c r="H457" s="161"/>
      <c r="I457" s="5">
        <v>26.7</v>
      </c>
      <c r="J457" s="114">
        <v>19.5</v>
      </c>
      <c r="K457" s="6">
        <f t="shared" si="51"/>
        <v>19.28</v>
      </c>
      <c r="L457" s="161">
        <v>19.28</v>
      </c>
      <c r="M457" s="161"/>
      <c r="N457" s="14">
        <v>39417</v>
      </c>
      <c r="O457" s="120">
        <f t="shared" si="52"/>
        <v>378.0784708249497</v>
      </c>
      <c r="P457" s="121">
        <f t="shared" si="49"/>
        <v>19.396378269617706</v>
      </c>
      <c r="Q457" s="14">
        <v>39417</v>
      </c>
      <c r="R457" s="150">
        <f t="shared" si="56"/>
        <v>5.9351017688497736</v>
      </c>
      <c r="S457" s="88">
        <f t="shared" si="57"/>
        <v>19.396378269617706</v>
      </c>
      <c r="T457" s="89">
        <f t="shared" si="55"/>
        <v>12.778596883644793</v>
      </c>
      <c r="U457" s="88">
        <f t="shared" si="54"/>
        <v>8.2327515426144835</v>
      </c>
      <c r="V457" s="8">
        <v>284.81</v>
      </c>
      <c r="W457" s="12">
        <f t="shared" si="58"/>
        <v>271.24761904761903</v>
      </c>
      <c r="X457" s="5">
        <v>28</v>
      </c>
      <c r="Z457" s="14">
        <v>39417</v>
      </c>
      <c r="AA457" s="76">
        <f t="shared" si="53"/>
        <v>19.492219917012449</v>
      </c>
      <c r="AB457" s="14">
        <v>39417</v>
      </c>
      <c r="AC457" s="76">
        <f t="shared" si="59"/>
        <v>45.923707143102114</v>
      </c>
      <c r="AD457" s="76">
        <v>46.8</v>
      </c>
    </row>
    <row r="458" spans="1:30" x14ac:dyDescent="0.15">
      <c r="A458" s="1">
        <v>2008</v>
      </c>
      <c r="B458" s="2">
        <v>1</v>
      </c>
      <c r="C458" s="103">
        <v>105.7</v>
      </c>
      <c r="E458" s="129">
        <v>99.7</v>
      </c>
      <c r="F458" s="8">
        <v>342.83</v>
      </c>
      <c r="G458" s="161">
        <v>342.83</v>
      </c>
      <c r="H458" s="161"/>
      <c r="I458" s="5">
        <v>24.3</v>
      </c>
      <c r="J458" s="114">
        <v>17.8</v>
      </c>
      <c r="K458" s="6">
        <f t="shared" si="51"/>
        <v>19.27</v>
      </c>
      <c r="L458" s="161">
        <v>19.27</v>
      </c>
      <c r="M458" s="161"/>
      <c r="N458" s="14">
        <v>39448</v>
      </c>
      <c r="O458" s="120">
        <f t="shared" si="52"/>
        <v>343.86158475426276</v>
      </c>
      <c r="P458" s="121">
        <f t="shared" si="49"/>
        <v>19.327983951855565</v>
      </c>
      <c r="Q458" s="14">
        <v>39448</v>
      </c>
      <c r="R458" s="150">
        <f t="shared" si="56"/>
        <v>5.8402392065005095</v>
      </c>
      <c r="S458" s="88">
        <f t="shared" si="57"/>
        <v>19.327983951855565</v>
      </c>
      <c r="T458" s="89">
        <f t="shared" si="55"/>
        <v>13.239437284294819</v>
      </c>
      <c r="U458" s="88">
        <f t="shared" si="54"/>
        <v>8.2714669151026161</v>
      </c>
      <c r="V458" s="8">
        <v>283.60000000000002</v>
      </c>
      <c r="W458" s="12">
        <f t="shared" si="58"/>
        <v>269.07020872865274</v>
      </c>
      <c r="X458" s="5">
        <v>26.7</v>
      </c>
      <c r="Z458" s="14">
        <v>39448</v>
      </c>
      <c r="AA458" s="76">
        <f t="shared" si="53"/>
        <v>17.790866632070578</v>
      </c>
      <c r="AB458" s="14">
        <v>39448</v>
      </c>
      <c r="AC458" s="76">
        <f t="shared" si="59"/>
        <v>41.572019604698717</v>
      </c>
      <c r="AD458" s="76">
        <v>46.8</v>
      </c>
    </row>
    <row r="459" spans="1:30" x14ac:dyDescent="0.15">
      <c r="A459" s="1">
        <v>2008</v>
      </c>
      <c r="B459" s="2">
        <v>2</v>
      </c>
      <c r="C459" s="103">
        <v>106.2</v>
      </c>
      <c r="E459" s="129">
        <v>100.2</v>
      </c>
      <c r="F459" s="8">
        <v>338.33</v>
      </c>
      <c r="G459" s="161">
        <v>338.33</v>
      </c>
      <c r="H459" s="161"/>
      <c r="I459" s="5">
        <v>24.1</v>
      </c>
      <c r="J459" s="114">
        <v>17.600000000000001</v>
      </c>
      <c r="K459" s="6">
        <f t="shared" si="51"/>
        <v>19.239999999999998</v>
      </c>
      <c r="L459" s="161">
        <v>19.239999999999998</v>
      </c>
      <c r="M459" s="161"/>
      <c r="N459" s="14">
        <v>39479</v>
      </c>
      <c r="O459" s="120">
        <f t="shared" si="52"/>
        <v>337.65469061876246</v>
      </c>
      <c r="P459" s="121">
        <f t="shared" si="49"/>
        <v>19.201596806387222</v>
      </c>
      <c r="Q459" s="14">
        <v>39479</v>
      </c>
      <c r="R459" s="150">
        <f t="shared" si="56"/>
        <v>5.8220237478798227</v>
      </c>
      <c r="S459" s="88">
        <f t="shared" si="57"/>
        <v>19.201596806387222</v>
      </c>
      <c r="T459" s="89">
        <f t="shared" si="55"/>
        <v>13.695514622372286</v>
      </c>
      <c r="U459" s="88">
        <f t="shared" si="54"/>
        <v>8.3079984404459921</v>
      </c>
      <c r="V459" s="8">
        <v>283.47000000000003</v>
      </c>
      <c r="W459" s="12">
        <f t="shared" si="58"/>
        <v>268.18353831598864</v>
      </c>
      <c r="X459" s="5">
        <v>24.3</v>
      </c>
      <c r="Z459" s="14">
        <v>39479</v>
      </c>
      <c r="AA459" s="76">
        <f t="shared" si="53"/>
        <v>17.584719334719338</v>
      </c>
      <c r="AB459" s="14">
        <v>39479</v>
      </c>
      <c r="AC459" s="76">
        <f t="shared" si="59"/>
        <v>40.642122532781357</v>
      </c>
      <c r="AD459" s="76">
        <v>46.8</v>
      </c>
    </row>
    <row r="460" spans="1:30" x14ac:dyDescent="0.15">
      <c r="A460" s="1">
        <v>2008</v>
      </c>
      <c r="B460" s="2">
        <v>3</v>
      </c>
      <c r="C460" s="103">
        <v>106.7</v>
      </c>
      <c r="E460" s="129">
        <v>100.7</v>
      </c>
      <c r="F460" s="8">
        <v>317.44</v>
      </c>
      <c r="G460" s="161">
        <v>317.44</v>
      </c>
      <c r="H460" s="161"/>
      <c r="I460" s="5">
        <v>22.6</v>
      </c>
      <c r="J460" s="114">
        <v>16.5</v>
      </c>
      <c r="K460" s="6">
        <f t="shared" si="51"/>
        <v>19.25</v>
      </c>
      <c r="L460" s="161">
        <v>19.25</v>
      </c>
      <c r="M460" s="161"/>
      <c r="N460" s="14">
        <v>39508</v>
      </c>
      <c r="O460" s="120">
        <f t="shared" si="52"/>
        <v>315.23336643495531</v>
      </c>
      <c r="P460" s="121">
        <f t="shared" si="49"/>
        <v>19.116186693147963</v>
      </c>
      <c r="Q460" s="14">
        <v>39508</v>
      </c>
      <c r="R460" s="150">
        <f t="shared" si="56"/>
        <v>5.7533132103600826</v>
      </c>
      <c r="S460" s="88">
        <f t="shared" si="57"/>
        <v>19.116186693147963</v>
      </c>
      <c r="T460" s="89">
        <f t="shared" si="55"/>
        <v>14.137487299142142</v>
      </c>
      <c r="U460" s="88">
        <f t="shared" si="54"/>
        <v>8.345094711669379</v>
      </c>
      <c r="V460" s="8">
        <v>282.41000000000003</v>
      </c>
      <c r="W460" s="12">
        <f t="shared" si="58"/>
        <v>265.92278719397365</v>
      </c>
      <c r="X460" s="5">
        <v>24.1</v>
      </c>
      <c r="Z460" s="14">
        <v>39508</v>
      </c>
      <c r="AA460" s="76">
        <f t="shared" si="53"/>
        <v>16.490389610389613</v>
      </c>
      <c r="AB460" s="14">
        <v>39508</v>
      </c>
      <c r="AC460" s="76">
        <f t="shared" si="59"/>
        <v>37.774690081605442</v>
      </c>
      <c r="AD460" s="76">
        <v>46.8</v>
      </c>
    </row>
    <row r="461" spans="1:30" x14ac:dyDescent="0.15">
      <c r="A461" s="1">
        <v>2008</v>
      </c>
      <c r="B461" s="2">
        <v>4</v>
      </c>
      <c r="C461" s="103">
        <v>107.7</v>
      </c>
      <c r="E461" s="129">
        <v>101.6</v>
      </c>
      <c r="F461" s="8">
        <v>341.34</v>
      </c>
      <c r="G461" s="161">
        <v>341.34</v>
      </c>
      <c r="H461" s="161"/>
      <c r="I461" s="5">
        <v>24.1</v>
      </c>
      <c r="J461" s="114">
        <v>17.600000000000001</v>
      </c>
      <c r="K461" s="6">
        <f t="shared" si="51"/>
        <v>19.43</v>
      </c>
      <c r="L461" s="161">
        <v>19.43</v>
      </c>
      <c r="M461" s="161"/>
      <c r="N461" s="14">
        <v>39539</v>
      </c>
      <c r="O461" s="120">
        <f t="shared" si="52"/>
        <v>335.96456692913381</v>
      </c>
      <c r="P461" s="121">
        <f t="shared" si="49"/>
        <v>19.124015748031496</v>
      </c>
      <c r="Q461" s="14">
        <v>39539</v>
      </c>
      <c r="R461" s="150">
        <f t="shared" si="56"/>
        <v>5.8170056988343211</v>
      </c>
      <c r="S461" s="88">
        <f t="shared" si="57"/>
        <v>19.124015748031496</v>
      </c>
      <c r="T461" s="89">
        <f t="shared" si="55"/>
        <v>14.556438759866413</v>
      </c>
      <c r="U461" s="88">
        <f t="shared" si="54"/>
        <v>8.3826470345441564</v>
      </c>
      <c r="V461" s="8">
        <v>282.17</v>
      </c>
      <c r="W461" s="12">
        <f t="shared" si="58"/>
        <v>264.45173383317717</v>
      </c>
      <c r="X461" s="5">
        <v>22.6</v>
      </c>
      <c r="Z461" s="14">
        <v>39539</v>
      </c>
      <c r="AA461" s="76">
        <f t="shared" si="53"/>
        <v>17.56767884714359</v>
      </c>
      <c r="AB461" s="14">
        <v>39539</v>
      </c>
      <c r="AC461" s="76">
        <f t="shared" si="59"/>
        <v>40.07857727334256</v>
      </c>
      <c r="AD461" s="76">
        <v>46.8</v>
      </c>
    </row>
    <row r="462" spans="1:30" x14ac:dyDescent="0.15">
      <c r="A462" s="1">
        <v>2008</v>
      </c>
      <c r="B462" s="2">
        <v>5</v>
      </c>
      <c r="C462" s="103">
        <v>108.9</v>
      </c>
      <c r="E462" s="129">
        <v>102.8</v>
      </c>
      <c r="F462" s="8">
        <v>358.7</v>
      </c>
      <c r="G462" s="161">
        <v>358.7</v>
      </c>
      <c r="H462" s="161"/>
      <c r="I462" s="5">
        <v>25.9</v>
      </c>
      <c r="J462" s="114">
        <v>18.8</v>
      </c>
      <c r="K462" s="6">
        <f t="shared" si="51"/>
        <v>19.12</v>
      </c>
      <c r="L462" s="161">
        <v>19.12</v>
      </c>
      <c r="M462" s="161"/>
      <c r="N462" s="14">
        <v>39569</v>
      </c>
      <c r="O462" s="120">
        <f t="shared" si="52"/>
        <v>348.92996108949416</v>
      </c>
      <c r="P462" s="121">
        <f t="shared" ref="P462:P525" si="60">K462/E462*100</f>
        <v>18.59922178988327</v>
      </c>
      <c r="Q462" s="14">
        <v>39569</v>
      </c>
      <c r="R462" s="150">
        <f t="shared" si="56"/>
        <v>5.8548712175052637</v>
      </c>
      <c r="S462" s="88">
        <f t="shared" si="57"/>
        <v>18.59922178988327</v>
      </c>
      <c r="T462" s="89">
        <f t="shared" si="55"/>
        <v>14.959139815198712</v>
      </c>
      <c r="U462" s="88">
        <f t="shared" si="54"/>
        <v>8.4219092569428451</v>
      </c>
      <c r="V462" s="8">
        <v>282.27</v>
      </c>
      <c r="W462" s="12">
        <f t="shared" si="58"/>
        <v>262.08913649025067</v>
      </c>
      <c r="X462" s="5">
        <v>24.1</v>
      </c>
      <c r="Z462" s="14">
        <v>39569</v>
      </c>
      <c r="AA462" s="76">
        <f t="shared" si="53"/>
        <v>18.760460251046023</v>
      </c>
      <c r="AB462" s="14">
        <v>39569</v>
      </c>
      <c r="AC462" s="76">
        <f t="shared" si="59"/>
        <v>41.431218319271679</v>
      </c>
      <c r="AD462" s="76">
        <v>46.8</v>
      </c>
    </row>
    <row r="463" spans="1:30" x14ac:dyDescent="0.15">
      <c r="A463" s="1">
        <v>2008</v>
      </c>
      <c r="B463" s="2">
        <v>6</v>
      </c>
      <c r="C463" s="103">
        <v>109.9</v>
      </c>
      <c r="E463" s="129">
        <v>103.7</v>
      </c>
      <c r="F463" s="8">
        <v>342.72</v>
      </c>
      <c r="G463" s="161">
        <v>342.72</v>
      </c>
      <c r="H463" s="161"/>
      <c r="I463" s="5">
        <v>28</v>
      </c>
      <c r="J463" s="114">
        <v>19.7</v>
      </c>
      <c r="K463" s="6">
        <f t="shared" si="51"/>
        <v>17.43</v>
      </c>
      <c r="L463" s="161">
        <v>17.43</v>
      </c>
      <c r="M463" s="161"/>
      <c r="N463" s="14">
        <v>39600</v>
      </c>
      <c r="O463" s="120">
        <f t="shared" si="52"/>
        <v>330.49180327868856</v>
      </c>
      <c r="P463" s="121">
        <f t="shared" si="60"/>
        <v>16.808100289296046</v>
      </c>
      <c r="Q463" s="14">
        <v>39600</v>
      </c>
      <c r="R463" s="150">
        <f t="shared" si="56"/>
        <v>5.8005818580119941</v>
      </c>
      <c r="S463" s="88">
        <f t="shared" si="57"/>
        <v>16.808100289296046</v>
      </c>
      <c r="T463" s="89">
        <f t="shared" si="55"/>
        <v>15.309921041268945</v>
      </c>
      <c r="U463" s="88">
        <f t="shared" si="54"/>
        <v>8.5169937661563662</v>
      </c>
      <c r="V463" s="8">
        <v>281.97000000000003</v>
      </c>
      <c r="W463" s="12">
        <f t="shared" si="58"/>
        <v>258.92561983471074</v>
      </c>
      <c r="X463" s="5">
        <v>25.9</v>
      </c>
      <c r="Z463" s="14">
        <v>39600</v>
      </c>
      <c r="AA463" s="76">
        <f t="shared" si="53"/>
        <v>19.662650602409641</v>
      </c>
      <c r="AB463" s="14">
        <v>39600</v>
      </c>
      <c r="AC463" s="76">
        <f t="shared" si="59"/>
        <v>38.803809460557609</v>
      </c>
      <c r="AD463" s="76">
        <v>46.8</v>
      </c>
    </row>
    <row r="464" spans="1:30" x14ac:dyDescent="0.15">
      <c r="A464" s="1">
        <v>2008</v>
      </c>
      <c r="B464" s="2">
        <v>7</v>
      </c>
      <c r="C464" s="103">
        <v>112.4</v>
      </c>
      <c r="E464" s="129">
        <v>106</v>
      </c>
      <c r="F464" s="8">
        <v>338.98</v>
      </c>
      <c r="G464" s="161">
        <v>338.98</v>
      </c>
      <c r="H464" s="161"/>
      <c r="I464" s="5">
        <v>27.4</v>
      </c>
      <c r="J464" s="114">
        <v>19.3</v>
      </c>
      <c r="K464" s="6">
        <f t="shared" si="51"/>
        <v>17.55</v>
      </c>
      <c r="L464" s="161">
        <v>17.55</v>
      </c>
      <c r="M464" s="161"/>
      <c r="N464" s="14">
        <v>39630</v>
      </c>
      <c r="O464" s="120">
        <f t="shared" si="52"/>
        <v>319.79245283018872</v>
      </c>
      <c r="P464" s="121">
        <f t="shared" si="60"/>
        <v>16.556603773584907</v>
      </c>
      <c r="Q464" s="14">
        <v>39630</v>
      </c>
      <c r="R464" s="150">
        <f t="shared" si="56"/>
        <v>5.7676722004659329</v>
      </c>
      <c r="S464" s="88">
        <f t="shared" si="57"/>
        <v>16.556603773584907</v>
      </c>
      <c r="T464" s="89">
        <f t="shared" si="55"/>
        <v>15.49288772716057</v>
      </c>
      <c r="U464" s="88">
        <f t="shared" si="54"/>
        <v>8.6099824710722945</v>
      </c>
      <c r="V464" s="8">
        <v>275.45</v>
      </c>
      <c r="W464" s="12">
        <f t="shared" si="58"/>
        <v>250.63694267515922</v>
      </c>
      <c r="X464" s="5">
        <v>28</v>
      </c>
      <c r="Z464" s="14">
        <v>39630</v>
      </c>
      <c r="AA464" s="76">
        <f t="shared" si="53"/>
        <v>19.315099715099716</v>
      </c>
      <c r="AB464" s="14">
        <v>39630</v>
      </c>
      <c r="AC464" s="76">
        <f t="shared" si="59"/>
        <v>37.142056200999619</v>
      </c>
      <c r="AD464" s="76">
        <v>46.8</v>
      </c>
    </row>
    <row r="465" spans="1:30" x14ac:dyDescent="0.15">
      <c r="A465" s="1">
        <v>2008</v>
      </c>
      <c r="B465" s="2">
        <v>8</v>
      </c>
      <c r="C465" s="103">
        <v>112.4</v>
      </c>
      <c r="E465" s="129">
        <v>106.1</v>
      </c>
      <c r="F465" s="8">
        <v>325</v>
      </c>
      <c r="G465" s="161">
        <v>325</v>
      </c>
      <c r="H465" s="161"/>
      <c r="I465" s="5">
        <v>26.4</v>
      </c>
      <c r="J465" s="114">
        <v>18.600000000000001</v>
      </c>
      <c r="K465" s="6">
        <f t="shared" si="51"/>
        <v>17.47</v>
      </c>
      <c r="L465" s="161">
        <v>17.47</v>
      </c>
      <c r="M465" s="161"/>
      <c r="N465" s="14">
        <v>39661</v>
      </c>
      <c r="O465" s="120">
        <f t="shared" si="52"/>
        <v>306.31479736098026</v>
      </c>
      <c r="P465" s="121">
        <f t="shared" si="60"/>
        <v>16.46559849198869</v>
      </c>
      <c r="Q465" s="14">
        <v>39661</v>
      </c>
      <c r="R465" s="150">
        <f t="shared" si="56"/>
        <v>5.7246133226978912</v>
      </c>
      <c r="S465" s="88">
        <f t="shared" si="57"/>
        <v>16.46559849198869</v>
      </c>
      <c r="T465" s="89">
        <f t="shared" si="55"/>
        <v>15.696899521532142</v>
      </c>
      <c r="U465" s="88">
        <f t="shared" si="54"/>
        <v>8.7124664762106736</v>
      </c>
      <c r="V465" s="8">
        <v>276.20999999999998</v>
      </c>
      <c r="W465" s="12">
        <f t="shared" si="58"/>
        <v>245.73843416370104</v>
      </c>
      <c r="X465" s="5">
        <v>27.4</v>
      </c>
      <c r="Z465" s="14">
        <v>39661</v>
      </c>
      <c r="AA465" s="76">
        <f t="shared" si="53"/>
        <v>18.60331997710361</v>
      </c>
      <c r="AB465" s="14">
        <v>39661</v>
      </c>
      <c r="AC465" s="76">
        <f t="shared" si="59"/>
        <v>35.158218191986229</v>
      </c>
      <c r="AD465" s="76">
        <v>46.8</v>
      </c>
    </row>
    <row r="466" spans="1:30" x14ac:dyDescent="0.15">
      <c r="A466" s="1">
        <v>2008</v>
      </c>
      <c r="B466" s="2">
        <v>9</v>
      </c>
      <c r="C466" s="103">
        <v>111.8</v>
      </c>
      <c r="E466" s="129">
        <v>105.4</v>
      </c>
      <c r="F466" s="8">
        <v>284.83999999999997</v>
      </c>
      <c r="G466" s="161">
        <v>284.83999999999997</v>
      </c>
      <c r="H466" s="161"/>
      <c r="I466" s="5">
        <v>23</v>
      </c>
      <c r="J466" s="114">
        <v>16.2</v>
      </c>
      <c r="K466" s="6">
        <f t="shared" si="51"/>
        <v>17.55</v>
      </c>
      <c r="L466" s="161">
        <v>17.55</v>
      </c>
      <c r="M466" s="161"/>
      <c r="N466" s="14">
        <v>39692</v>
      </c>
      <c r="O466" s="120">
        <f t="shared" si="52"/>
        <v>270.24667931688799</v>
      </c>
      <c r="P466" s="121">
        <f t="shared" si="60"/>
        <v>16.650853889943072</v>
      </c>
      <c r="Q466" s="14">
        <v>39692</v>
      </c>
      <c r="R466" s="150">
        <f t="shared" si="56"/>
        <v>5.5993351689947533</v>
      </c>
      <c r="S466" s="88">
        <f t="shared" si="57"/>
        <v>16.650853889943072</v>
      </c>
      <c r="T466" s="89">
        <f t="shared" si="55"/>
        <v>15.900905747208778</v>
      </c>
      <c r="U466" s="88">
        <f t="shared" si="54"/>
        <v>8.8156430676156319</v>
      </c>
      <c r="V466" s="8">
        <v>275.93</v>
      </c>
      <c r="W466" s="12">
        <f t="shared" si="58"/>
        <v>245.48932384341637</v>
      </c>
      <c r="X466" s="5">
        <v>26.4</v>
      </c>
      <c r="Z466" s="14">
        <v>39692</v>
      </c>
      <c r="AA466" s="76">
        <f t="shared" si="53"/>
        <v>16.230199430199431</v>
      </c>
      <c r="AB466" s="14">
        <v>39692</v>
      </c>
      <c r="AC466" s="76">
        <f t="shared" si="59"/>
        <v>30.655356307430633</v>
      </c>
      <c r="AD466" s="76">
        <v>46.8</v>
      </c>
    </row>
    <row r="467" spans="1:30" x14ac:dyDescent="0.15">
      <c r="A467" s="1">
        <v>2008</v>
      </c>
      <c r="B467" s="2">
        <v>10</v>
      </c>
      <c r="C467" s="103">
        <v>109.5</v>
      </c>
      <c r="E467" s="129">
        <v>103.4</v>
      </c>
      <c r="F467" s="8">
        <v>238.28</v>
      </c>
      <c r="G467" s="161">
        <v>238.28</v>
      </c>
      <c r="H467" s="161"/>
      <c r="I467" s="5">
        <v>19.2</v>
      </c>
      <c r="J467" s="114">
        <v>13.6</v>
      </c>
      <c r="K467" s="6">
        <f t="shared" si="51"/>
        <v>17.57</v>
      </c>
      <c r="L467" s="161">
        <v>17.57</v>
      </c>
      <c r="M467" s="161"/>
      <c r="N467" s="14">
        <v>39722</v>
      </c>
      <c r="O467" s="120">
        <f t="shared" si="52"/>
        <v>230.44487427466152</v>
      </c>
      <c r="P467" s="121">
        <f t="shared" si="60"/>
        <v>16.992263056092842</v>
      </c>
      <c r="Q467" s="14">
        <v>39722</v>
      </c>
      <c r="R467" s="150">
        <f t="shared" si="56"/>
        <v>5.4400116766742492</v>
      </c>
      <c r="S467" s="88">
        <f t="shared" si="57"/>
        <v>16.992263056092842</v>
      </c>
      <c r="T467" s="89">
        <f t="shared" si="55"/>
        <v>16.110805973927757</v>
      </c>
      <c r="U467" s="88">
        <f t="shared" si="54"/>
        <v>8.9209314536517592</v>
      </c>
      <c r="V467" s="8">
        <v>276.23</v>
      </c>
      <c r="W467" s="12">
        <f t="shared" si="58"/>
        <v>247.07513416815746</v>
      </c>
      <c r="X467" s="5">
        <v>23</v>
      </c>
      <c r="Z467" s="14">
        <v>39722</v>
      </c>
      <c r="AA467" s="76">
        <f t="shared" si="53"/>
        <v>13.561752988047811</v>
      </c>
      <c r="AB467" s="14">
        <v>39722</v>
      </c>
      <c r="AC467" s="76">
        <f t="shared" si="59"/>
        <v>25.831929711816084</v>
      </c>
      <c r="AD467" s="76">
        <v>46.8</v>
      </c>
    </row>
    <row r="468" spans="1:30" x14ac:dyDescent="0.15">
      <c r="A468" s="1">
        <v>2008</v>
      </c>
      <c r="B468" s="2">
        <v>11</v>
      </c>
      <c r="C468" s="103">
        <v>107.5</v>
      </c>
      <c r="E468" s="129">
        <v>101.5</v>
      </c>
      <c r="F468" s="8">
        <v>239.29</v>
      </c>
      <c r="G468" s="161">
        <v>239.29</v>
      </c>
      <c r="H468" s="161"/>
      <c r="I468" s="5">
        <v>19.2</v>
      </c>
      <c r="J468" s="114">
        <v>13.6</v>
      </c>
      <c r="K468" s="6">
        <f t="shared" si="51"/>
        <v>17.579999999999998</v>
      </c>
      <c r="L468" s="161">
        <v>17.579999999999998</v>
      </c>
      <c r="M468" s="161"/>
      <c r="N468" s="14">
        <v>39753</v>
      </c>
      <c r="O468" s="120">
        <f t="shared" si="52"/>
        <v>235.75369458128077</v>
      </c>
      <c r="P468" s="121">
        <f t="shared" si="60"/>
        <v>17.320197044334972</v>
      </c>
      <c r="Q468" s="14">
        <v>39753</v>
      </c>
      <c r="R468" s="150">
        <f t="shared" si="56"/>
        <v>5.4627875929974739</v>
      </c>
      <c r="S468" s="88">
        <f t="shared" si="57"/>
        <v>17.320197044334972</v>
      </c>
      <c r="T468" s="89">
        <f t="shared" si="55"/>
        <v>16.325341134138441</v>
      </c>
      <c r="U468" s="88">
        <f t="shared" si="54"/>
        <v>9.0287061818533498</v>
      </c>
      <c r="V468" s="8">
        <v>276.58999999999997</v>
      </c>
      <c r="W468" s="12">
        <f t="shared" si="58"/>
        <v>252.59360730593605</v>
      </c>
      <c r="X468" s="5">
        <v>19.2</v>
      </c>
      <c r="Z468" s="14">
        <v>39753</v>
      </c>
      <c r="AA468" s="76">
        <f t="shared" ref="AA468:AA474" si="61">O468/P468</f>
        <v>13.611490329920366</v>
      </c>
      <c r="AB468" s="14">
        <v>39753</v>
      </c>
      <c r="AC468" s="76">
        <f t="shared" si="59"/>
        <v>26.111570122319218</v>
      </c>
      <c r="AD468" s="76">
        <v>46.8</v>
      </c>
    </row>
    <row r="469" spans="1:30" x14ac:dyDescent="0.15">
      <c r="A469" s="1">
        <v>2008</v>
      </c>
      <c r="B469" s="2">
        <v>12</v>
      </c>
      <c r="C469" s="103">
        <v>106.3</v>
      </c>
      <c r="E469" s="129">
        <v>100.2</v>
      </c>
      <c r="F469" s="8">
        <v>248.3</v>
      </c>
      <c r="G469" s="161">
        <v>248.3</v>
      </c>
      <c r="H469" s="161"/>
      <c r="I469" s="5">
        <v>20</v>
      </c>
      <c r="J469" s="114">
        <v>14.1</v>
      </c>
      <c r="K469" s="6">
        <f t="shared" si="51"/>
        <v>17.55</v>
      </c>
      <c r="L469" s="161">
        <v>17.55</v>
      </c>
      <c r="M469" s="161"/>
      <c r="N469" s="14">
        <v>39783</v>
      </c>
      <c r="O469" s="120">
        <f t="shared" si="52"/>
        <v>247.80439121756487</v>
      </c>
      <c r="P469" s="121">
        <f t="shared" si="60"/>
        <v>17.514970059880238</v>
      </c>
      <c r="Q469" s="14">
        <v>39783</v>
      </c>
      <c r="R469" s="150">
        <f t="shared" si="56"/>
        <v>5.512639689851448</v>
      </c>
      <c r="S469" s="88">
        <f t="shared" si="57"/>
        <v>17.514970059880238</v>
      </c>
      <c r="T469" s="89">
        <f t="shared" si="55"/>
        <v>16.54192979088608</v>
      </c>
      <c r="U469" s="88">
        <f t="shared" si="54"/>
        <v>9.1302083782843795</v>
      </c>
      <c r="V469" s="8">
        <v>276.74</v>
      </c>
      <c r="W469" s="12">
        <f t="shared" si="58"/>
        <v>257.43255813953488</v>
      </c>
      <c r="X469" s="5">
        <v>19.2</v>
      </c>
      <c r="Z469" s="14">
        <v>39783</v>
      </c>
      <c r="AA469" s="76">
        <f t="shared" si="61"/>
        <v>14.148148148148151</v>
      </c>
      <c r="AB469" s="14">
        <v>39783</v>
      </c>
      <c r="AC469" s="76">
        <f t="shared" si="59"/>
        <v>27.141153952953786</v>
      </c>
      <c r="AD469" s="76">
        <v>46.8</v>
      </c>
    </row>
    <row r="470" spans="1:30" x14ac:dyDescent="0.15">
      <c r="A470" s="1">
        <v>2009</v>
      </c>
      <c r="B470" s="2">
        <v>1</v>
      </c>
      <c r="C470" s="103">
        <v>104.7</v>
      </c>
      <c r="E470" s="129">
        <v>98.7</v>
      </c>
      <c r="F470" s="8">
        <v>230.4</v>
      </c>
      <c r="G470" s="161">
        <v>230.4</v>
      </c>
      <c r="H470" s="161"/>
      <c r="I470" s="5">
        <v>19.2</v>
      </c>
      <c r="J470" s="114">
        <v>13.4</v>
      </c>
      <c r="K470" s="6">
        <f t="shared" si="51"/>
        <v>17.170000000000002</v>
      </c>
      <c r="L470" s="161">
        <v>17.170000000000002</v>
      </c>
      <c r="M470" s="161"/>
      <c r="N470" s="14">
        <v>39814</v>
      </c>
      <c r="O470" s="120">
        <f t="shared" si="52"/>
        <v>233.43465045592703</v>
      </c>
      <c r="P470" s="121">
        <f t="shared" si="60"/>
        <v>17.396149949341442</v>
      </c>
      <c r="Q470" s="14">
        <v>39814</v>
      </c>
      <c r="R470" s="150">
        <f t="shared" si="56"/>
        <v>5.4529021683703913</v>
      </c>
      <c r="S470" s="88">
        <f t="shared" si="57"/>
        <v>17.396149949341442</v>
      </c>
      <c r="T470" s="89">
        <f t="shared" si="55"/>
        <v>16.76832168728215</v>
      </c>
      <c r="U470" s="88">
        <f t="shared" si="54"/>
        <v>9.2112127959063024</v>
      </c>
      <c r="V470" s="8">
        <v>276.44</v>
      </c>
      <c r="W470" s="12">
        <f t="shared" si="58"/>
        <v>260.05644402634056</v>
      </c>
      <c r="X470" s="5">
        <v>20</v>
      </c>
      <c r="Z470" s="14">
        <v>39814</v>
      </c>
      <c r="AA470" s="76">
        <f t="shared" si="61"/>
        <v>13.418753640069886</v>
      </c>
      <c r="AB470" s="14">
        <v>39814</v>
      </c>
      <c r="AC470" s="76">
        <f t="shared" si="59"/>
        <v>25.342444651769561</v>
      </c>
      <c r="AD470" s="76">
        <v>46.8</v>
      </c>
    </row>
    <row r="471" spans="1:30" x14ac:dyDescent="0.15">
      <c r="A471" s="1">
        <v>2009</v>
      </c>
      <c r="B471" s="2">
        <v>2</v>
      </c>
      <c r="C471" s="103">
        <v>104.2</v>
      </c>
      <c r="E471" s="129">
        <v>98.2</v>
      </c>
      <c r="F471" s="8">
        <v>218.06</v>
      </c>
      <c r="G471" s="161">
        <v>218.06</v>
      </c>
      <c r="H471" s="161"/>
      <c r="I471" s="5">
        <v>18.3</v>
      </c>
      <c r="J471" s="114">
        <v>12.8</v>
      </c>
      <c r="K471" s="6">
        <f t="shared" si="51"/>
        <v>17.010000000000002</v>
      </c>
      <c r="L471" s="161">
        <v>17.010000000000002</v>
      </c>
      <c r="M471" s="161"/>
      <c r="N471" s="14">
        <v>39845</v>
      </c>
      <c r="O471" s="120">
        <f t="shared" si="52"/>
        <v>222.05702647657839</v>
      </c>
      <c r="P471" s="121">
        <f t="shared" si="60"/>
        <v>17.321792260692465</v>
      </c>
      <c r="Q471" s="14">
        <v>39845</v>
      </c>
      <c r="R471" s="150">
        <f t="shared" si="56"/>
        <v>5.4029342249059065</v>
      </c>
      <c r="S471" s="88">
        <f t="shared" si="57"/>
        <v>17.321792260692465</v>
      </c>
      <c r="T471" s="89">
        <f t="shared" si="55"/>
        <v>16.980931268438621</v>
      </c>
      <c r="U471" s="88">
        <f t="shared" si="54"/>
        <v>9.2917899513362361</v>
      </c>
      <c r="V471" s="8">
        <v>274.73</v>
      </c>
      <c r="W471" s="12">
        <f t="shared" si="58"/>
        <v>262.39732569245461</v>
      </c>
      <c r="X471" s="5">
        <v>19.2</v>
      </c>
      <c r="Z471" s="14">
        <v>39845</v>
      </c>
      <c r="AA471" s="76">
        <f t="shared" si="61"/>
        <v>12.81951793062904</v>
      </c>
      <c r="AB471" s="14">
        <v>39845</v>
      </c>
      <c r="AC471" s="76">
        <f t="shared" si="59"/>
        <v>23.89819697168733</v>
      </c>
      <c r="AD471" s="76">
        <v>46.8</v>
      </c>
    </row>
    <row r="472" spans="1:30" x14ac:dyDescent="0.15">
      <c r="A472" s="1">
        <v>2009</v>
      </c>
      <c r="B472" s="2">
        <v>3</v>
      </c>
      <c r="C472" s="103">
        <v>103.9</v>
      </c>
      <c r="E472" s="129">
        <v>98</v>
      </c>
      <c r="F472" s="8">
        <v>226.22</v>
      </c>
      <c r="G472" s="161">
        <v>226.22</v>
      </c>
      <c r="H472" s="161"/>
      <c r="I472" s="5">
        <v>19.5</v>
      </c>
      <c r="J472" s="114">
        <v>13.6</v>
      </c>
      <c r="K472" s="6">
        <f t="shared" si="51"/>
        <v>16.690000000000001</v>
      </c>
      <c r="L472" s="161">
        <v>16.690000000000001</v>
      </c>
      <c r="M472" s="161"/>
      <c r="N472" s="14">
        <v>39873</v>
      </c>
      <c r="O472" s="120">
        <f t="shared" si="52"/>
        <v>230.83673469387756</v>
      </c>
      <c r="P472" s="121">
        <f t="shared" si="60"/>
        <v>17.030612244897959</v>
      </c>
      <c r="Q472" s="14">
        <v>39873</v>
      </c>
      <c r="R472" s="150">
        <f t="shared" si="56"/>
        <v>5.4417106844207543</v>
      </c>
      <c r="S472" s="88">
        <f t="shared" si="57"/>
        <v>17.030612244897959</v>
      </c>
      <c r="T472" s="89">
        <f t="shared" si="55"/>
        <v>17.18451450216595</v>
      </c>
      <c r="U472" s="88">
        <f t="shared" si="54"/>
        <v>9.368408062348756</v>
      </c>
      <c r="V472" s="8">
        <v>273.8</v>
      </c>
      <c r="W472" s="12">
        <f t="shared" si="58"/>
        <v>262.76391554702496</v>
      </c>
      <c r="X472" s="5">
        <v>18.3</v>
      </c>
      <c r="Z472" s="14">
        <v>39873</v>
      </c>
      <c r="AA472" s="76">
        <f t="shared" si="61"/>
        <v>13.554224086279209</v>
      </c>
      <c r="AB472" s="14">
        <v>39873</v>
      </c>
      <c r="AC472" s="76">
        <f t="shared" si="59"/>
        <v>24.639910340968264</v>
      </c>
      <c r="AD472" s="76">
        <v>46.8</v>
      </c>
    </row>
    <row r="473" spans="1:30" x14ac:dyDescent="0.15">
      <c r="A473" s="1">
        <v>2009</v>
      </c>
      <c r="B473" s="2">
        <v>4</v>
      </c>
      <c r="C473" s="103">
        <v>103.3</v>
      </c>
      <c r="E473" s="129">
        <v>97.4</v>
      </c>
      <c r="F473" s="8">
        <v>234.55</v>
      </c>
      <c r="G473" s="161">
        <v>234.55</v>
      </c>
      <c r="H473" s="161"/>
      <c r="I473" s="5">
        <v>20.3</v>
      </c>
      <c r="J473" s="114">
        <v>14.2</v>
      </c>
      <c r="K473" s="6">
        <f t="shared" si="51"/>
        <v>16.510000000000002</v>
      </c>
      <c r="L473" s="161">
        <v>16.510000000000002</v>
      </c>
      <c r="M473" s="161"/>
      <c r="N473" s="14">
        <v>39904</v>
      </c>
      <c r="O473" s="120">
        <f t="shared" si="52"/>
        <v>240.81108829568788</v>
      </c>
      <c r="P473" s="121">
        <f t="shared" si="60"/>
        <v>16.950718685831625</v>
      </c>
      <c r="Q473" s="14">
        <v>39904</v>
      </c>
      <c r="R473" s="150">
        <f t="shared" si="56"/>
        <v>5.4840127601140694</v>
      </c>
      <c r="S473" s="88">
        <f t="shared" si="57"/>
        <v>16.950718685831625</v>
      </c>
      <c r="T473" s="89">
        <f t="shared" si="55"/>
        <v>17.376395849632512</v>
      </c>
      <c r="U473" s="88">
        <f t="shared" si="54"/>
        <v>9.4496086689120649</v>
      </c>
      <c r="V473" s="8">
        <v>272.97000000000003</v>
      </c>
      <c r="W473" s="12">
        <f t="shared" si="58"/>
        <v>262.7237728585178</v>
      </c>
      <c r="X473" s="5">
        <v>19.5</v>
      </c>
      <c r="Z473" s="14">
        <v>39904</v>
      </c>
      <c r="AA473" s="76">
        <f t="shared" si="61"/>
        <v>14.206541490006055</v>
      </c>
      <c r="AB473" s="14">
        <v>39904</v>
      </c>
      <c r="AC473" s="76">
        <f t="shared" si="59"/>
        <v>25.483710144307224</v>
      </c>
      <c r="AD473" s="76">
        <v>46.8</v>
      </c>
    </row>
    <row r="474" spans="1:30" x14ac:dyDescent="0.15">
      <c r="A474" s="1">
        <v>2009</v>
      </c>
      <c r="B474" s="2">
        <v>5</v>
      </c>
      <c r="C474" s="103">
        <v>102.8</v>
      </c>
      <c r="E474" s="129">
        <v>97</v>
      </c>
      <c r="F474" s="8">
        <v>252.05</v>
      </c>
      <c r="G474" s="161">
        <v>252.05</v>
      </c>
      <c r="H474" s="161"/>
      <c r="I474" s="5">
        <v>22.8</v>
      </c>
      <c r="J474" s="114">
        <v>15.8</v>
      </c>
      <c r="K474" s="6">
        <f t="shared" si="51"/>
        <v>15.98</v>
      </c>
      <c r="L474" s="161">
        <v>15.98</v>
      </c>
      <c r="M474" s="161"/>
      <c r="N474" s="14">
        <v>39934</v>
      </c>
      <c r="O474" s="120">
        <f t="shared" si="52"/>
        <v>259.84536082474227</v>
      </c>
      <c r="P474" s="121">
        <f t="shared" si="60"/>
        <v>16.474226804123713</v>
      </c>
      <c r="Q474" s="14">
        <v>39934</v>
      </c>
      <c r="R474" s="150">
        <f t="shared" si="56"/>
        <v>5.5600866880133486</v>
      </c>
      <c r="S474" s="88">
        <f t="shared" si="57"/>
        <v>16.474226804123713</v>
      </c>
      <c r="T474" s="89">
        <f t="shared" si="55"/>
        <v>17.567723053124663</v>
      </c>
      <c r="U474" s="88">
        <f t="shared" si="54"/>
        <v>9.5260363542438018</v>
      </c>
      <c r="V474" s="8">
        <v>272.19</v>
      </c>
      <c r="W474" s="12">
        <f t="shared" si="58"/>
        <v>263.4946757018393</v>
      </c>
      <c r="X474" s="5">
        <v>20.3</v>
      </c>
      <c r="Z474" s="14">
        <v>39934</v>
      </c>
      <c r="AA474" s="76">
        <f t="shared" si="61"/>
        <v>15.772841051314142</v>
      </c>
      <c r="AB474" s="14">
        <v>39934</v>
      </c>
      <c r="AC474" s="76">
        <f t="shared" si="59"/>
        <v>27.277384964942158</v>
      </c>
      <c r="AD474" s="76">
        <v>46.8</v>
      </c>
    </row>
    <row r="475" spans="1:30" x14ac:dyDescent="0.15">
      <c r="A475" s="1">
        <v>2009</v>
      </c>
      <c r="B475" s="2">
        <v>6</v>
      </c>
      <c r="C475" s="103">
        <v>102.5</v>
      </c>
      <c r="E475" s="129">
        <v>96.7</v>
      </c>
      <c r="F475" s="8">
        <v>266.5</v>
      </c>
      <c r="G475" s="161">
        <v>266.5</v>
      </c>
      <c r="H475" s="161"/>
      <c r="I475" s="9" t="s">
        <v>2</v>
      </c>
      <c r="J475" s="115"/>
      <c r="K475" s="6">
        <f t="shared" si="51"/>
        <v>-1.85</v>
      </c>
      <c r="L475" s="161">
        <v>-1.85</v>
      </c>
      <c r="M475" s="161"/>
      <c r="N475" s="14">
        <v>39965</v>
      </c>
      <c r="O475" s="120">
        <f t="shared" si="52"/>
        <v>275.59462254395038</v>
      </c>
      <c r="P475" s="121">
        <f t="shared" si="60"/>
        <v>-1.9131334022750777</v>
      </c>
      <c r="Q475" s="14">
        <v>39965</v>
      </c>
      <c r="R475" s="150">
        <f t="shared" si="56"/>
        <v>5.6189310271347424</v>
      </c>
      <c r="S475" s="88">
        <f t="shared" si="57"/>
        <v>-1.9131334022750777</v>
      </c>
      <c r="T475" s="89">
        <f t="shared" si="55"/>
        <v>17.457532898718931</v>
      </c>
      <c r="U475" s="88">
        <f t="shared" si="54"/>
        <v>9.4712393010559257</v>
      </c>
      <c r="V475" s="8">
        <v>270.64999999999998</v>
      </c>
      <c r="W475" s="12">
        <f t="shared" si="58"/>
        <v>263.27821011673154</v>
      </c>
      <c r="X475" s="5">
        <v>22.8</v>
      </c>
      <c r="Z475" s="14">
        <v>39965</v>
      </c>
      <c r="AB475" s="14">
        <v>39965</v>
      </c>
      <c r="AC475" s="76">
        <f t="shared" si="59"/>
        <v>29.098052935187162</v>
      </c>
      <c r="AD475" s="76">
        <v>46.8</v>
      </c>
    </row>
    <row r="476" spans="1:30" x14ac:dyDescent="0.15">
      <c r="A476" s="1">
        <v>2009</v>
      </c>
      <c r="B476" s="2">
        <v>7</v>
      </c>
      <c r="C476" s="103">
        <v>102.9</v>
      </c>
      <c r="E476" s="129">
        <v>97.1</v>
      </c>
      <c r="F476" s="8">
        <v>267.79000000000002</v>
      </c>
      <c r="G476" s="161">
        <v>267.79000000000002</v>
      </c>
      <c r="H476" s="161"/>
      <c r="I476" s="9" t="s">
        <v>2</v>
      </c>
      <c r="J476" s="115"/>
      <c r="K476" s="6">
        <f t="shared" si="51"/>
        <v>-1.87</v>
      </c>
      <c r="L476" s="161">
        <v>-1.87</v>
      </c>
      <c r="M476" s="161"/>
      <c r="N476" s="14">
        <v>39995</v>
      </c>
      <c r="O476" s="120">
        <f t="shared" si="52"/>
        <v>275.78784757981464</v>
      </c>
      <c r="P476" s="121">
        <f t="shared" si="60"/>
        <v>-1.9258496395468592</v>
      </c>
      <c r="Q476" s="14">
        <v>39995</v>
      </c>
      <c r="R476" s="150">
        <f t="shared" si="56"/>
        <v>5.6196319019512035</v>
      </c>
      <c r="S476" s="88">
        <f t="shared" si="57"/>
        <v>-1.9258496395468592</v>
      </c>
      <c r="T476" s="89">
        <f t="shared" si="55"/>
        <v>17.14247720536957</v>
      </c>
      <c r="U476" s="88">
        <f t="shared" si="54"/>
        <v>9.4913849697784194</v>
      </c>
      <c r="V476" s="8">
        <v>250.91</v>
      </c>
      <c r="W476" s="12">
        <f t="shared" si="58"/>
        <v>244.79024390243902</v>
      </c>
      <c r="X476" s="9" t="s">
        <v>2</v>
      </c>
      <c r="Z476" s="14">
        <v>39995</v>
      </c>
      <c r="AB476" s="14">
        <v>39995</v>
      </c>
      <c r="AC476" s="76">
        <f t="shared" si="59"/>
        <v>29.056649631002486</v>
      </c>
      <c r="AD476" s="76">
        <v>46.8</v>
      </c>
    </row>
    <row r="477" spans="1:30" x14ac:dyDescent="0.15">
      <c r="A477" s="10">
        <v>2009</v>
      </c>
      <c r="B477" s="11">
        <v>8</v>
      </c>
      <c r="C477" s="103">
        <v>102.9</v>
      </c>
      <c r="E477" s="129">
        <v>97</v>
      </c>
      <c r="F477" s="8">
        <v>274.37</v>
      </c>
      <c r="G477" s="161">
        <v>274.37</v>
      </c>
      <c r="H477" s="161"/>
      <c r="I477" s="9" t="s">
        <v>2</v>
      </c>
      <c r="J477" s="115"/>
      <c r="K477" s="6">
        <f t="shared" si="51"/>
        <v>-1.94</v>
      </c>
      <c r="L477" s="161">
        <v>-1.94</v>
      </c>
      <c r="M477" s="161"/>
      <c r="N477" s="14">
        <v>40026</v>
      </c>
      <c r="O477" s="120">
        <f t="shared" si="52"/>
        <v>282.85567010309279</v>
      </c>
      <c r="P477" s="121">
        <f t="shared" si="60"/>
        <v>-2</v>
      </c>
      <c r="Q477" s="14">
        <v>40026</v>
      </c>
      <c r="R477" s="150">
        <f t="shared" si="56"/>
        <v>5.6449367679134754</v>
      </c>
      <c r="S477" s="88">
        <f t="shared" si="57"/>
        <v>-2</v>
      </c>
      <c r="T477" s="89">
        <f t="shared" si="55"/>
        <v>16.83458152834206</v>
      </c>
      <c r="U477" s="88">
        <f t="shared" si="54"/>
        <v>9.5168154105497695</v>
      </c>
      <c r="V477" s="8">
        <v>249.61</v>
      </c>
      <c r="W477" s="12">
        <f t="shared" si="58"/>
        <v>242.57531584062195</v>
      </c>
      <c r="X477" s="9" t="s">
        <v>2</v>
      </c>
      <c r="Z477" s="14">
        <v>40026</v>
      </c>
      <c r="AB477" s="14">
        <v>40026</v>
      </c>
      <c r="AC477" s="76">
        <f t="shared" si="59"/>
        <v>29.721672418857256</v>
      </c>
      <c r="AD477" s="76">
        <v>46.8</v>
      </c>
    </row>
    <row r="478" spans="1:30" x14ac:dyDescent="0.15">
      <c r="A478" s="1">
        <v>2009</v>
      </c>
      <c r="B478" s="2">
        <v>9</v>
      </c>
      <c r="C478" s="103">
        <v>102.9</v>
      </c>
      <c r="E478" s="129">
        <v>97.1</v>
      </c>
      <c r="F478" s="8">
        <v>261.20999999999998</v>
      </c>
      <c r="G478" s="161">
        <v>261.20999999999998</v>
      </c>
      <c r="H478" s="161"/>
      <c r="I478" s="9" t="s">
        <v>2</v>
      </c>
      <c r="J478" s="115"/>
      <c r="K478" s="6">
        <f t="shared" ref="K478:K541" si="62">L478</f>
        <v>-1.82</v>
      </c>
      <c r="L478" s="161">
        <v>-1.82</v>
      </c>
      <c r="M478" s="161"/>
      <c r="N478" s="14">
        <v>40057</v>
      </c>
      <c r="O478" s="120">
        <f t="shared" ref="O478:O541" si="63">G478/E478*100</f>
        <v>269.01132852729143</v>
      </c>
      <c r="P478" s="121">
        <f t="shared" si="60"/>
        <v>-1.8743563336766225</v>
      </c>
      <c r="Q478" s="14">
        <v>40057</v>
      </c>
      <c r="R478" s="150">
        <f t="shared" si="56"/>
        <v>5.5947534921994464</v>
      </c>
      <c r="S478" s="88">
        <f t="shared" si="57"/>
        <v>-1.8743563336766225</v>
      </c>
      <c r="T478" s="89">
        <f t="shared" si="55"/>
        <v>16.53264275575723</v>
      </c>
      <c r="U478" s="88">
        <f t="shared" si="54"/>
        <v>9.5390745623145872</v>
      </c>
      <c r="V478" s="8">
        <v>249.29</v>
      </c>
      <c r="W478" s="12">
        <f t="shared" si="58"/>
        <v>242.26433430515061</v>
      </c>
      <c r="X478" s="9" t="s">
        <v>2</v>
      </c>
      <c r="Z478" s="14">
        <v>40057</v>
      </c>
      <c r="AB478" s="14">
        <v>40057</v>
      </c>
      <c r="AC478" s="76">
        <f t="shared" si="59"/>
        <v>28.200988132544566</v>
      </c>
      <c r="AD478" s="76">
        <v>46.8</v>
      </c>
    </row>
    <row r="479" spans="1:30" x14ac:dyDescent="0.15">
      <c r="A479" s="1">
        <v>2009</v>
      </c>
      <c r="B479" s="2">
        <v>10</v>
      </c>
      <c r="C479" s="103">
        <v>102.1</v>
      </c>
      <c r="E479" s="129">
        <v>96.4</v>
      </c>
      <c r="F479" s="8">
        <v>251.63</v>
      </c>
      <c r="G479" s="161">
        <v>251.63</v>
      </c>
      <c r="H479" s="161"/>
      <c r="I479" s="9" t="s">
        <v>2</v>
      </c>
      <c r="J479" s="115"/>
      <c r="K479" s="6">
        <f t="shared" si="62"/>
        <v>-1.88</v>
      </c>
      <c r="L479" s="161">
        <v>-1.88</v>
      </c>
      <c r="M479" s="161"/>
      <c r="N479" s="14">
        <v>40087</v>
      </c>
      <c r="O479" s="120">
        <f t="shared" si="63"/>
        <v>261.02697095435678</v>
      </c>
      <c r="P479" s="121">
        <f t="shared" si="60"/>
        <v>-1.9502074688796678</v>
      </c>
      <c r="Q479" s="14">
        <v>40087</v>
      </c>
      <c r="R479" s="150">
        <f t="shared" si="56"/>
        <v>5.5646237389736672</v>
      </c>
      <c r="S479" s="88">
        <f t="shared" si="57"/>
        <v>-1.9502074688796678</v>
      </c>
      <c r="T479" s="89">
        <f t="shared" si="55"/>
        <v>16.229082909648493</v>
      </c>
      <c r="U479" s="88">
        <f t="shared" si="54"/>
        <v>9.5578107686020157</v>
      </c>
      <c r="V479" s="8">
        <v>248.77</v>
      </c>
      <c r="W479" s="12">
        <f t="shared" si="58"/>
        <v>241.7589893100097</v>
      </c>
      <c r="X479" s="9" t="s">
        <v>2</v>
      </c>
      <c r="Z479" s="14">
        <v>40087</v>
      </c>
      <c r="AB479" s="14">
        <v>40087</v>
      </c>
      <c r="AC479" s="76">
        <f t="shared" si="59"/>
        <v>27.310330500771798</v>
      </c>
      <c r="AD479" s="76">
        <v>46.8</v>
      </c>
    </row>
    <row r="480" spans="1:30" x14ac:dyDescent="0.15">
      <c r="A480" s="1">
        <v>2009</v>
      </c>
      <c r="B480" s="2">
        <v>11</v>
      </c>
      <c r="C480" s="103">
        <v>102.1</v>
      </c>
      <c r="E480" s="129">
        <v>96.4</v>
      </c>
      <c r="F480" s="8">
        <v>231.13</v>
      </c>
      <c r="G480" s="161">
        <v>231.13</v>
      </c>
      <c r="H480" s="161"/>
      <c r="I480" s="9" t="s">
        <v>2</v>
      </c>
      <c r="J480" s="115"/>
      <c r="K480" s="6">
        <f t="shared" si="62"/>
        <v>-1.86</v>
      </c>
      <c r="L480" s="161">
        <v>-1.86</v>
      </c>
      <c r="M480" s="161"/>
      <c r="N480" s="14">
        <v>40118</v>
      </c>
      <c r="O480" s="120">
        <f t="shared" si="63"/>
        <v>239.76141078838174</v>
      </c>
      <c r="P480" s="121">
        <f t="shared" si="60"/>
        <v>-1.9294605809128631</v>
      </c>
      <c r="Q480" s="14">
        <v>40118</v>
      </c>
      <c r="R480" s="150">
        <f t="shared" si="56"/>
        <v>5.4796443071601892</v>
      </c>
      <c r="S480" s="88">
        <f t="shared" si="57"/>
        <v>-1.9294605809128631</v>
      </c>
      <c r="T480" s="89">
        <f t="shared" si="55"/>
        <v>15.926693504244689</v>
      </c>
      <c r="U480" s="88">
        <f t="shared" si="54"/>
        <v>9.5754272079182616</v>
      </c>
      <c r="V480" s="8">
        <v>246.69</v>
      </c>
      <c r="W480" s="12">
        <f t="shared" si="58"/>
        <v>241.61606268364349</v>
      </c>
      <c r="X480" s="9" t="s">
        <v>2</v>
      </c>
      <c r="Z480" s="14">
        <v>40118</v>
      </c>
      <c r="AB480" s="14">
        <v>40118</v>
      </c>
      <c r="AC480" s="76">
        <f t="shared" si="59"/>
        <v>25.039239042004777</v>
      </c>
      <c r="AD480" s="76">
        <v>46.8</v>
      </c>
    </row>
    <row r="481" spans="1:30" x14ac:dyDescent="0.15">
      <c r="A481" s="1">
        <v>2009</v>
      </c>
      <c r="B481" s="2">
        <v>12</v>
      </c>
      <c r="C481" s="103">
        <v>102.2</v>
      </c>
      <c r="E481" s="129">
        <v>96.5</v>
      </c>
      <c r="F481" s="8">
        <v>245.97</v>
      </c>
      <c r="G481" s="161">
        <v>245.97</v>
      </c>
      <c r="H481" s="161"/>
      <c r="I481" s="9" t="s">
        <v>2</v>
      </c>
      <c r="J481" s="115"/>
      <c r="K481" s="6">
        <f t="shared" si="62"/>
        <v>-1.88</v>
      </c>
      <c r="L481" s="161">
        <v>-1.88</v>
      </c>
      <c r="M481" s="161"/>
      <c r="N481" s="14">
        <v>40148</v>
      </c>
      <c r="O481" s="120">
        <f t="shared" si="63"/>
        <v>254.89119170984455</v>
      </c>
      <c r="P481" s="121">
        <f t="shared" si="60"/>
        <v>-1.9481865284974091</v>
      </c>
      <c r="Q481" s="14">
        <v>40148</v>
      </c>
      <c r="R481" s="150">
        <f t="shared" si="56"/>
        <v>5.5408367549193471</v>
      </c>
      <c r="S481" s="88">
        <f t="shared" si="57"/>
        <v>-1.9481865284974091</v>
      </c>
      <c r="T481" s="89">
        <f t="shared" si="55"/>
        <v>15.627985327627689</v>
      </c>
      <c r="U481" s="88">
        <f t="shared" si="54"/>
        <v>9.5922843574093282</v>
      </c>
      <c r="V481" s="8">
        <v>246.56</v>
      </c>
      <c r="W481" s="12">
        <f t="shared" si="58"/>
        <v>241.48873653281098</v>
      </c>
      <c r="X481" s="9" t="s">
        <v>2</v>
      </c>
      <c r="Z481" s="14">
        <v>40148</v>
      </c>
      <c r="AB481" s="14">
        <v>40148</v>
      </c>
      <c r="AC481" s="76">
        <f t="shared" si="59"/>
        <v>26.572522478752415</v>
      </c>
      <c r="AD481" s="76">
        <v>46.8</v>
      </c>
    </row>
    <row r="482" spans="1:30" x14ac:dyDescent="0.15">
      <c r="A482" s="1">
        <v>2010</v>
      </c>
      <c r="B482" s="2">
        <v>1</v>
      </c>
      <c r="C482" s="106">
        <v>102.3</v>
      </c>
      <c r="D482" s="59">
        <v>100</v>
      </c>
      <c r="E482" s="129">
        <v>97.1</v>
      </c>
      <c r="F482" s="8">
        <v>244.17</v>
      </c>
      <c r="G482" s="161">
        <v>244.17</v>
      </c>
      <c r="H482" s="161"/>
      <c r="I482" s="9" t="s">
        <v>2</v>
      </c>
      <c r="J482" s="115"/>
      <c r="K482" s="6">
        <f t="shared" si="62"/>
        <v>-1.71</v>
      </c>
      <c r="L482" s="161">
        <v>-1.71</v>
      </c>
      <c r="M482" s="161"/>
      <c r="N482" s="14">
        <v>40179</v>
      </c>
      <c r="O482" s="120">
        <f t="shared" si="63"/>
        <v>251.46240988671474</v>
      </c>
      <c r="P482" s="121">
        <f t="shared" si="60"/>
        <v>-1.761071060762101</v>
      </c>
      <c r="Q482" s="14">
        <v>40179</v>
      </c>
      <c r="R482" s="150">
        <f t="shared" si="56"/>
        <v>5.5272935146978721</v>
      </c>
      <c r="S482" s="88">
        <f t="shared" si="57"/>
        <v>-1.761071060762101</v>
      </c>
      <c r="T482" s="89">
        <f t="shared" ref="T482:T495" si="64">AVERAGE(P423:P482)</f>
        <v>15.332395742139616</v>
      </c>
      <c r="U482" s="88">
        <f t="shared" ref="U482:U495" si="65">AVERAGE(P363:P482)</f>
        <v>9.6101876404077782</v>
      </c>
      <c r="V482" s="8">
        <v>246.09</v>
      </c>
      <c r="W482" s="12">
        <f t="shared" si="58"/>
        <v>240.79256360078278</v>
      </c>
      <c r="X482" s="9" t="s">
        <v>2</v>
      </c>
      <c r="Z482" s="14">
        <v>40179</v>
      </c>
      <c r="AB482" s="15">
        <v>40179</v>
      </c>
      <c r="AC482" s="76">
        <f t="shared" si="59"/>
        <v>26.166233095116208</v>
      </c>
      <c r="AD482" s="76">
        <v>46.8</v>
      </c>
    </row>
    <row r="483" spans="1:30" x14ac:dyDescent="0.15">
      <c r="A483" s="1">
        <v>2010</v>
      </c>
      <c r="B483" s="2">
        <v>2</v>
      </c>
      <c r="C483" s="107">
        <f t="shared" ref="C483:C505" si="66">D483*$C$482/100</f>
        <v>102.3</v>
      </c>
      <c r="D483" s="59">
        <v>100</v>
      </c>
      <c r="E483" s="129">
        <v>97.1</v>
      </c>
      <c r="F483" s="8">
        <v>243.52</v>
      </c>
      <c r="G483" s="161">
        <v>243.52</v>
      </c>
      <c r="H483" s="161"/>
      <c r="I483" s="9" t="s">
        <v>2</v>
      </c>
      <c r="J483" s="115"/>
      <c r="K483" s="6">
        <f t="shared" si="62"/>
        <v>-1.87</v>
      </c>
      <c r="L483" s="161">
        <v>-1.87</v>
      </c>
      <c r="M483" s="161"/>
      <c r="N483" s="14">
        <v>40210</v>
      </c>
      <c r="O483" s="120">
        <f t="shared" si="63"/>
        <v>250.79299691040168</v>
      </c>
      <c r="P483" s="121">
        <f t="shared" si="60"/>
        <v>-1.9258496395468592</v>
      </c>
      <c r="Q483" s="14">
        <v>40210</v>
      </c>
      <c r="R483" s="150">
        <f t="shared" si="56"/>
        <v>5.5246278853641337</v>
      </c>
      <c r="S483" s="88">
        <f t="shared" si="57"/>
        <v>-1.9258496395468592</v>
      </c>
      <c r="T483" s="89">
        <f t="shared" si="64"/>
        <v>15.035414112674797</v>
      </c>
      <c r="U483" s="88">
        <f t="shared" si="65"/>
        <v>9.6253460264705382</v>
      </c>
      <c r="V483" s="8">
        <v>246.07</v>
      </c>
      <c r="Z483" s="14">
        <v>40210</v>
      </c>
      <c r="AB483" s="15">
        <v>40210</v>
      </c>
      <c r="AC483" s="76">
        <f t="shared" si="59"/>
        <v>26.055478548064574</v>
      </c>
      <c r="AD483" s="76">
        <v>46.8</v>
      </c>
    </row>
    <row r="484" spans="1:30" x14ac:dyDescent="0.15">
      <c r="A484" s="1">
        <v>2010</v>
      </c>
      <c r="B484" s="2">
        <v>3</v>
      </c>
      <c r="C484" s="107">
        <f t="shared" si="66"/>
        <v>102.3</v>
      </c>
      <c r="D484" s="59">
        <v>100</v>
      </c>
      <c r="E484" s="129">
        <v>97.1</v>
      </c>
      <c r="F484" s="8">
        <v>265.62</v>
      </c>
      <c r="G484" s="161">
        <v>265.62</v>
      </c>
      <c r="H484" s="161"/>
      <c r="I484" s="9" t="s">
        <v>2</v>
      </c>
      <c r="J484" s="115"/>
      <c r="K484" s="6">
        <f t="shared" si="62"/>
        <v>-1.74</v>
      </c>
      <c r="L484" s="161">
        <v>-1.74</v>
      </c>
      <c r="M484" s="161"/>
      <c r="N484" s="14">
        <v>40238</v>
      </c>
      <c r="O484" s="120">
        <f t="shared" si="63"/>
        <v>273.55303810504637</v>
      </c>
      <c r="P484" s="121">
        <f t="shared" si="60"/>
        <v>-1.7919670442842432</v>
      </c>
      <c r="Q484" s="14">
        <v>40238</v>
      </c>
      <c r="R484" s="150">
        <f t="shared" si="56"/>
        <v>5.6114955266629165</v>
      </c>
      <c r="S484" s="88">
        <f t="shared" si="57"/>
        <v>-1.7919670442842432</v>
      </c>
      <c r="T484" s="89">
        <f t="shared" si="64"/>
        <v>14.742652228638967</v>
      </c>
      <c r="U484" s="88">
        <f t="shared" si="65"/>
        <v>9.6334991332333253</v>
      </c>
      <c r="V484" s="8">
        <v>246.13</v>
      </c>
      <c r="Z484" s="14">
        <v>40238</v>
      </c>
      <c r="AB484" s="15">
        <v>40238</v>
      </c>
      <c r="AC484" s="76">
        <f t="shared" si="59"/>
        <v>28.396020420176526</v>
      </c>
      <c r="AD484" s="76">
        <v>46.8</v>
      </c>
    </row>
    <row r="485" spans="1:30" x14ac:dyDescent="0.15">
      <c r="A485" s="1">
        <v>2010</v>
      </c>
      <c r="B485" s="2">
        <v>4</v>
      </c>
      <c r="C485" s="107">
        <f t="shared" si="66"/>
        <v>102.60689999999998</v>
      </c>
      <c r="D485" s="59">
        <v>100.3</v>
      </c>
      <c r="E485" s="129">
        <v>97.4</v>
      </c>
      <c r="F485" s="8">
        <v>271.08</v>
      </c>
      <c r="G485" s="161">
        <v>271.08</v>
      </c>
      <c r="H485" s="161"/>
      <c r="I485" s="9" t="s">
        <v>2</v>
      </c>
      <c r="J485" s="115"/>
      <c r="K485" s="6">
        <f t="shared" si="62"/>
        <v>-1.82</v>
      </c>
      <c r="L485" s="161">
        <v>-1.82</v>
      </c>
      <c r="M485" s="161"/>
      <c r="N485" s="14">
        <v>40269</v>
      </c>
      <c r="O485" s="120">
        <f t="shared" si="63"/>
        <v>278.31622176591372</v>
      </c>
      <c r="P485" s="121">
        <f t="shared" si="60"/>
        <v>-1.8685831622176592</v>
      </c>
      <c r="Q485" s="14">
        <v>40269</v>
      </c>
      <c r="R485" s="150">
        <f t="shared" si="56"/>
        <v>5.6287579556075142</v>
      </c>
      <c r="S485" s="88">
        <f t="shared" si="57"/>
        <v>-1.8685831622176592</v>
      </c>
      <c r="T485" s="89">
        <f t="shared" si="64"/>
        <v>14.43886232526301</v>
      </c>
      <c r="U485" s="88">
        <f t="shared" si="65"/>
        <v>9.6269575346420897</v>
      </c>
      <c r="V485" s="8">
        <v>244</v>
      </c>
      <c r="Z485" s="14">
        <v>40269</v>
      </c>
      <c r="AB485" s="16">
        <v>40269</v>
      </c>
      <c r="AC485" s="76">
        <f t="shared" si="59"/>
        <v>28.910091351749266</v>
      </c>
      <c r="AD485" s="76">
        <v>46.8</v>
      </c>
    </row>
    <row r="486" spans="1:30" x14ac:dyDescent="0.15">
      <c r="A486" s="1">
        <v>2010</v>
      </c>
      <c r="B486" s="2">
        <v>5</v>
      </c>
      <c r="C486" s="107">
        <f t="shared" si="66"/>
        <v>102.60689999999998</v>
      </c>
      <c r="D486" s="59">
        <v>100.3</v>
      </c>
      <c r="E486" s="129">
        <v>97.4</v>
      </c>
      <c r="F486" s="8">
        <v>243.67</v>
      </c>
      <c r="G486" s="161">
        <v>243.67</v>
      </c>
      <c r="H486" s="161"/>
      <c r="I486" s="9" t="s">
        <v>2</v>
      </c>
      <c r="J486" s="115"/>
      <c r="K486" s="6">
        <f t="shared" si="62"/>
        <v>-1.82</v>
      </c>
      <c r="L486" s="161">
        <v>-1.82</v>
      </c>
      <c r="M486" s="161"/>
      <c r="N486" s="14">
        <v>40299</v>
      </c>
      <c r="O486" s="120">
        <f t="shared" si="63"/>
        <v>250.17453798767963</v>
      </c>
      <c r="P486" s="121">
        <f t="shared" si="60"/>
        <v>-1.8685831622176592</v>
      </c>
      <c r="Q486" s="14">
        <v>40299</v>
      </c>
      <c r="R486" s="150">
        <f t="shared" si="56"/>
        <v>5.5221588262182628</v>
      </c>
      <c r="S486" s="88">
        <f t="shared" si="57"/>
        <v>-1.8685831622176592</v>
      </c>
      <c r="T486" s="89">
        <f t="shared" si="64"/>
        <v>14.13531402990972</v>
      </c>
      <c r="U486" s="88">
        <f t="shared" si="65"/>
        <v>9.6164704619269514</v>
      </c>
      <c r="V486" s="8">
        <v>242.21</v>
      </c>
      <c r="Z486" s="14">
        <v>40299</v>
      </c>
      <c r="AB486" s="16">
        <v>40299</v>
      </c>
      <c r="AC486" s="76">
        <f t="shared" si="59"/>
        <v>26.015214103569303</v>
      </c>
      <c r="AD486" s="76">
        <v>46.8</v>
      </c>
    </row>
    <row r="487" spans="1:30" x14ac:dyDescent="0.15">
      <c r="A487" s="1">
        <v>2010</v>
      </c>
      <c r="B487" s="2">
        <v>6</v>
      </c>
      <c r="C487" s="107">
        <f t="shared" si="66"/>
        <v>102.3</v>
      </c>
      <c r="D487" s="59">
        <v>100</v>
      </c>
      <c r="E487" s="129">
        <v>97.1</v>
      </c>
      <c r="F487" s="8">
        <v>236.94</v>
      </c>
      <c r="G487" s="161">
        <v>236.94</v>
      </c>
      <c r="H487" s="161"/>
      <c r="I487" s="5">
        <v>46.6</v>
      </c>
      <c r="J487" s="114">
        <v>33.6</v>
      </c>
      <c r="K487" s="6">
        <f t="shared" si="62"/>
        <v>7.06</v>
      </c>
      <c r="L487" s="161">
        <v>7.06</v>
      </c>
      <c r="M487" s="161"/>
      <c r="N487" s="14">
        <v>40330</v>
      </c>
      <c r="O487" s="120">
        <f t="shared" si="63"/>
        <v>244.01647785787847</v>
      </c>
      <c r="P487" s="121">
        <f t="shared" si="60"/>
        <v>7.2708547888774451</v>
      </c>
      <c r="Q487" s="14">
        <v>40330</v>
      </c>
      <c r="R487" s="150">
        <f t="shared" si="56"/>
        <v>5.4972357552174254</v>
      </c>
      <c r="S487" s="88">
        <f t="shared" si="57"/>
        <v>7.2708547888774451</v>
      </c>
      <c r="T487" s="89">
        <f t="shared" si="64"/>
        <v>13.99408359553995</v>
      </c>
      <c r="U487" s="88">
        <f t="shared" si="65"/>
        <v>9.6930898740335056</v>
      </c>
      <c r="V487" s="8">
        <v>242.42</v>
      </c>
      <c r="Z487" s="14">
        <v>40330</v>
      </c>
      <c r="AA487" s="76">
        <f t="shared" ref="AA487:AA518" si="67">O487/P487</f>
        <v>33.56090651558074</v>
      </c>
      <c r="AB487" s="16">
        <v>40330</v>
      </c>
      <c r="AC487" s="76">
        <f t="shared" si="59"/>
        <v>25.174271674872845</v>
      </c>
      <c r="AD487" s="76">
        <v>46.8</v>
      </c>
    </row>
    <row r="488" spans="1:30" x14ac:dyDescent="0.15">
      <c r="A488" s="1">
        <v>2010</v>
      </c>
      <c r="B488" s="2">
        <v>7</v>
      </c>
      <c r="C488" s="107">
        <f t="shared" si="66"/>
        <v>102.3</v>
      </c>
      <c r="D488" s="59">
        <v>100</v>
      </c>
      <c r="E488" s="129">
        <v>97.1</v>
      </c>
      <c r="F488" s="8">
        <v>234.17</v>
      </c>
      <c r="G488" s="161">
        <v>234.17</v>
      </c>
      <c r="H488" s="161"/>
      <c r="I488" s="5">
        <v>46.9</v>
      </c>
      <c r="J488" s="115">
        <v>33.6</v>
      </c>
      <c r="K488" s="6">
        <f t="shared" si="62"/>
        <v>6.97</v>
      </c>
      <c r="L488" s="161">
        <v>6.97</v>
      </c>
      <c r="M488" s="161"/>
      <c r="N488" s="14">
        <v>40360</v>
      </c>
      <c r="O488" s="120">
        <f t="shared" si="63"/>
        <v>241.16374871266734</v>
      </c>
      <c r="P488" s="121">
        <f t="shared" si="60"/>
        <v>7.1781668383110206</v>
      </c>
      <c r="Q488" s="14">
        <v>40360</v>
      </c>
      <c r="R488" s="150">
        <f t="shared" si="56"/>
        <v>5.4854761580047331</v>
      </c>
      <c r="S488" s="88">
        <f t="shared" si="57"/>
        <v>7.1781668383110206</v>
      </c>
      <c r="T488" s="89">
        <f t="shared" si="64"/>
        <v>13.789381085173172</v>
      </c>
      <c r="U488" s="88">
        <f t="shared" si="65"/>
        <v>9.6929044874932586</v>
      </c>
      <c r="V488" s="8">
        <v>249.46</v>
      </c>
      <c r="Z488" s="14">
        <v>40360</v>
      </c>
      <c r="AA488" s="76">
        <f t="shared" si="67"/>
        <v>33.596843615494969</v>
      </c>
      <c r="AB488" s="16">
        <v>40360</v>
      </c>
      <c r="AC488" s="76">
        <f t="shared" si="59"/>
        <v>24.880442082539922</v>
      </c>
      <c r="AD488" s="76">
        <v>46.8</v>
      </c>
    </row>
    <row r="489" spans="1:30" x14ac:dyDescent="0.15">
      <c r="A489" s="1">
        <v>2010</v>
      </c>
      <c r="B489" s="2">
        <v>8</v>
      </c>
      <c r="C489" s="107">
        <f t="shared" si="66"/>
        <v>102.1977</v>
      </c>
      <c r="D489" s="59">
        <v>99.9</v>
      </c>
      <c r="E489" s="129">
        <v>97</v>
      </c>
      <c r="F489" s="8">
        <v>220.49</v>
      </c>
      <c r="G489" s="161">
        <v>220.49</v>
      </c>
      <c r="H489" s="161"/>
      <c r="I489" s="5">
        <v>42.5</v>
      </c>
      <c r="J489" s="115">
        <v>30.5</v>
      </c>
      <c r="K489" s="6">
        <f t="shared" si="62"/>
        <v>7.22</v>
      </c>
      <c r="L489" s="161">
        <v>7.22</v>
      </c>
      <c r="M489" s="161"/>
      <c r="N489" s="14">
        <v>40391</v>
      </c>
      <c r="O489" s="120">
        <f t="shared" si="63"/>
        <v>227.30927835051546</v>
      </c>
      <c r="P489" s="121">
        <f t="shared" si="60"/>
        <v>7.4432989690721651</v>
      </c>
      <c r="Q489" s="14">
        <v>40391</v>
      </c>
      <c r="R489" s="150">
        <f t="shared" si="56"/>
        <v>5.4263115498692773</v>
      </c>
      <c r="S489" s="88">
        <f t="shared" si="57"/>
        <v>7.4432989690721651</v>
      </c>
      <c r="T489" s="89">
        <f t="shared" si="64"/>
        <v>13.593126317903046</v>
      </c>
      <c r="U489" s="88">
        <f t="shared" si="65"/>
        <v>9.7062060835853892</v>
      </c>
      <c r="V489" s="8">
        <v>248.01</v>
      </c>
      <c r="Z489" s="14">
        <v>40391</v>
      </c>
      <c r="AA489" s="76">
        <f t="shared" si="67"/>
        <v>30.538781163434901</v>
      </c>
      <c r="AB489" s="16">
        <v>40391</v>
      </c>
      <c r="AC489" s="76">
        <f t="shared" si="59"/>
        <v>23.418962712416402</v>
      </c>
      <c r="AD489" s="76">
        <v>46.8</v>
      </c>
    </row>
    <row r="490" spans="1:30" x14ac:dyDescent="0.15">
      <c r="A490" s="1">
        <v>2010</v>
      </c>
      <c r="B490" s="2">
        <v>9</v>
      </c>
      <c r="C490" s="107">
        <f t="shared" si="66"/>
        <v>102.1977</v>
      </c>
      <c r="D490" s="59">
        <v>99.9</v>
      </c>
      <c r="E490" s="129">
        <v>97</v>
      </c>
      <c r="F490" s="8">
        <v>227.26</v>
      </c>
      <c r="G490" s="161">
        <v>227.26</v>
      </c>
      <c r="H490" s="161"/>
      <c r="I490" s="5">
        <v>44.1</v>
      </c>
      <c r="J490" s="115">
        <v>31.5</v>
      </c>
      <c r="K490" s="6">
        <f t="shared" si="62"/>
        <v>7.21</v>
      </c>
      <c r="L490" s="161">
        <v>7.21</v>
      </c>
      <c r="M490" s="161"/>
      <c r="N490" s="14">
        <v>40422</v>
      </c>
      <c r="O490" s="120">
        <f t="shared" si="63"/>
        <v>234.28865979381445</v>
      </c>
      <c r="P490" s="121">
        <f t="shared" si="60"/>
        <v>7.4329896907216488</v>
      </c>
      <c r="Q490" s="14">
        <v>40422</v>
      </c>
      <c r="R490" s="150">
        <f t="shared" si="56"/>
        <v>5.4565539439745718</v>
      </c>
      <c r="S490" s="88">
        <f t="shared" si="57"/>
        <v>7.4329896907216488</v>
      </c>
      <c r="T490" s="89">
        <f t="shared" si="64"/>
        <v>13.400377974492427</v>
      </c>
      <c r="U490" s="88">
        <f t="shared" si="65"/>
        <v>9.7187170225194546</v>
      </c>
      <c r="V490" s="8">
        <v>248</v>
      </c>
      <c r="Z490" s="14">
        <v>40422</v>
      </c>
      <c r="AA490" s="76">
        <f t="shared" si="67"/>
        <v>31.520110957004164</v>
      </c>
      <c r="AB490" s="16">
        <v>40422</v>
      </c>
      <c r="AC490" s="76">
        <f t="shared" si="59"/>
        <v>24.106953546536957</v>
      </c>
      <c r="AD490" s="76">
        <v>46.8</v>
      </c>
    </row>
    <row r="491" spans="1:30" x14ac:dyDescent="0.15">
      <c r="A491" s="1">
        <v>2010</v>
      </c>
      <c r="B491" s="2">
        <v>10</v>
      </c>
      <c r="C491" s="107">
        <f t="shared" si="66"/>
        <v>102.09539999999998</v>
      </c>
      <c r="D491" s="59">
        <v>99.8</v>
      </c>
      <c r="E491" s="129">
        <v>96.9</v>
      </c>
      <c r="F491" s="8">
        <v>215.5</v>
      </c>
      <c r="G491" s="161">
        <v>215.5</v>
      </c>
      <c r="H491" s="161"/>
      <c r="I491" s="5">
        <v>41.2</v>
      </c>
      <c r="J491" s="115">
        <v>30</v>
      </c>
      <c r="K491" s="6">
        <f t="shared" si="62"/>
        <v>7.18</v>
      </c>
      <c r="L491" s="161">
        <v>7.18</v>
      </c>
      <c r="M491" s="161"/>
      <c r="N491" s="14">
        <v>40452</v>
      </c>
      <c r="O491" s="120">
        <f t="shared" si="63"/>
        <v>222.39422084623322</v>
      </c>
      <c r="P491" s="121">
        <f t="shared" si="60"/>
        <v>7.4097007223942208</v>
      </c>
      <c r="Q491" s="14">
        <v>40452</v>
      </c>
      <c r="R491" s="150">
        <f t="shared" si="56"/>
        <v>5.4044515766351733</v>
      </c>
      <c r="S491" s="88">
        <f t="shared" si="57"/>
        <v>7.4097007223942208</v>
      </c>
      <c r="T491" s="89">
        <f t="shared" si="64"/>
        <v>13.212469477760401</v>
      </c>
      <c r="U491" s="88">
        <f t="shared" si="65"/>
        <v>9.7308117507616299</v>
      </c>
      <c r="V491" s="8">
        <v>247.21</v>
      </c>
      <c r="Z491" s="14">
        <v>40452</v>
      </c>
      <c r="AA491" s="76">
        <f t="shared" si="67"/>
        <v>30.01392757660167</v>
      </c>
      <c r="AB491" s="16">
        <v>40452</v>
      </c>
      <c r="AC491" s="76">
        <f t="shared" si="59"/>
        <v>22.854642196610826</v>
      </c>
      <c r="AD491" s="76">
        <v>46.8</v>
      </c>
    </row>
    <row r="492" spans="1:30" x14ac:dyDescent="0.15">
      <c r="A492" s="1">
        <v>2010</v>
      </c>
      <c r="B492" s="2">
        <v>11</v>
      </c>
      <c r="C492" s="107">
        <f t="shared" si="66"/>
        <v>101.9931</v>
      </c>
      <c r="D492" s="59">
        <v>99.7</v>
      </c>
      <c r="E492" s="129">
        <v>96.8</v>
      </c>
      <c r="F492" s="8">
        <v>229.22</v>
      </c>
      <c r="G492" s="161">
        <v>229.22</v>
      </c>
      <c r="H492" s="161"/>
      <c r="I492" s="5">
        <v>43.4</v>
      </c>
      <c r="J492" s="115">
        <v>31.8</v>
      </c>
      <c r="K492" s="6">
        <f t="shared" si="62"/>
        <v>7.22</v>
      </c>
      <c r="L492" s="161">
        <v>7.22</v>
      </c>
      <c r="M492" s="161"/>
      <c r="N492" s="14">
        <v>40483</v>
      </c>
      <c r="O492" s="120">
        <f t="shared" si="63"/>
        <v>236.79752066115705</v>
      </c>
      <c r="P492" s="121">
        <f t="shared" si="60"/>
        <v>7.4586776859504127</v>
      </c>
      <c r="Q492" s="14">
        <v>40483</v>
      </c>
      <c r="R492" s="150">
        <f t="shared" si="56"/>
        <v>5.4672054327741133</v>
      </c>
      <c r="S492" s="88">
        <f t="shared" si="57"/>
        <v>7.4586776859504127</v>
      </c>
      <c r="T492" s="89">
        <f t="shared" si="64"/>
        <v>13.026254456736769</v>
      </c>
      <c r="U492" s="88">
        <f t="shared" si="65"/>
        <v>9.7409493048947215</v>
      </c>
      <c r="V492" s="8">
        <v>246.86</v>
      </c>
      <c r="Z492" s="14">
        <v>40483</v>
      </c>
      <c r="AA492" s="76">
        <f t="shared" si="67"/>
        <v>31.747922437673136</v>
      </c>
      <c r="AB492" s="16">
        <v>40483</v>
      </c>
      <c r="AC492" s="76">
        <f t="shared" si="59"/>
        <v>24.309491123433819</v>
      </c>
      <c r="AD492" s="76">
        <v>46.8</v>
      </c>
    </row>
    <row r="493" spans="1:30" x14ac:dyDescent="0.15">
      <c r="A493" s="1">
        <v>2010</v>
      </c>
      <c r="B493" s="2">
        <v>12</v>
      </c>
      <c r="C493" s="107">
        <f t="shared" si="66"/>
        <v>102.5046</v>
      </c>
      <c r="D493" s="59">
        <v>100.2</v>
      </c>
      <c r="E493" s="129">
        <v>97.3</v>
      </c>
      <c r="F493" s="8">
        <v>241.02</v>
      </c>
      <c r="G493" s="161">
        <v>241.02</v>
      </c>
      <c r="H493" s="161"/>
      <c r="I493" s="5">
        <v>45</v>
      </c>
      <c r="J493" s="115">
        <v>32.9</v>
      </c>
      <c r="K493" s="6">
        <f t="shared" si="62"/>
        <v>7.32</v>
      </c>
      <c r="L493" s="161">
        <v>7.32</v>
      </c>
      <c r="M493" s="161"/>
      <c r="N493" s="14">
        <v>40513</v>
      </c>
      <c r="O493" s="120">
        <f t="shared" si="63"/>
        <v>247.70811921891061</v>
      </c>
      <c r="P493" s="121">
        <f t="shared" si="60"/>
        <v>7.5231243576567328</v>
      </c>
      <c r="Q493" s="14">
        <v>40513</v>
      </c>
      <c r="R493" s="150">
        <f t="shared" si="56"/>
        <v>5.5122511143953776</v>
      </c>
      <c r="S493" s="88">
        <f t="shared" si="57"/>
        <v>7.5231243576567328</v>
      </c>
      <c r="T493" s="89">
        <f t="shared" si="64"/>
        <v>12.846317733846172</v>
      </c>
      <c r="U493" s="88">
        <f t="shared" si="65"/>
        <v>9.7501451393992049</v>
      </c>
      <c r="V493" s="8">
        <v>246.84</v>
      </c>
      <c r="Z493" s="14">
        <v>40513</v>
      </c>
      <c r="AA493" s="76">
        <f t="shared" si="67"/>
        <v>32.92622950819672</v>
      </c>
      <c r="AB493" s="16">
        <v>40513</v>
      </c>
      <c r="AC493" s="76">
        <f t="shared" si="59"/>
        <v>25.405582755681333</v>
      </c>
      <c r="AD493" s="76">
        <v>46.8</v>
      </c>
    </row>
    <row r="494" spans="1:30" x14ac:dyDescent="0.15">
      <c r="A494" s="1">
        <v>2011</v>
      </c>
      <c r="B494" s="2">
        <v>1</v>
      </c>
      <c r="C494" s="107">
        <f t="shared" si="66"/>
        <v>102.91379999999999</v>
      </c>
      <c r="D494" s="59">
        <v>100.6</v>
      </c>
      <c r="E494" s="129">
        <v>97.7</v>
      </c>
      <c r="F494" s="8">
        <v>247.69</v>
      </c>
      <c r="G494" s="161">
        <v>247.69</v>
      </c>
      <c r="H494" s="161"/>
      <c r="I494" s="5">
        <v>44.9</v>
      </c>
      <c r="J494" s="115">
        <v>33.1</v>
      </c>
      <c r="K494" s="6">
        <f t="shared" si="62"/>
        <v>7.49</v>
      </c>
      <c r="L494" s="161">
        <v>7.49</v>
      </c>
      <c r="M494" s="161"/>
      <c r="N494" s="14">
        <v>40544</v>
      </c>
      <c r="O494" s="120">
        <f t="shared" si="63"/>
        <v>253.52098259979527</v>
      </c>
      <c r="P494" s="121">
        <f t="shared" si="60"/>
        <v>7.6663254861821901</v>
      </c>
      <c r="Q494" s="14">
        <v>40544</v>
      </c>
      <c r="R494" s="150">
        <f t="shared" si="56"/>
        <v>5.5354465912026836</v>
      </c>
      <c r="S494" s="88">
        <f t="shared" si="57"/>
        <v>7.6663254861821901</v>
      </c>
      <c r="T494" s="89">
        <f t="shared" si="64"/>
        <v>12.676957960994327</v>
      </c>
      <c r="U494" s="88">
        <f t="shared" si="65"/>
        <v>9.760484714118089</v>
      </c>
      <c r="V494" s="8">
        <v>245.3</v>
      </c>
      <c r="Z494" s="14">
        <v>40544</v>
      </c>
      <c r="AA494" s="76">
        <f t="shared" si="67"/>
        <v>33.069425901201598</v>
      </c>
      <c r="AB494" s="16">
        <v>40544</v>
      </c>
      <c r="AC494" s="76">
        <f t="shared" si="59"/>
        <v>25.97422054594163</v>
      </c>
      <c r="AD494" s="76">
        <v>46.8</v>
      </c>
    </row>
    <row r="495" spans="1:30" x14ac:dyDescent="0.15">
      <c r="A495" s="1">
        <v>2011</v>
      </c>
      <c r="B495" s="2">
        <v>2</v>
      </c>
      <c r="C495" s="107">
        <f t="shared" si="66"/>
        <v>103.01610000000001</v>
      </c>
      <c r="D495" s="59">
        <v>100.7</v>
      </c>
      <c r="E495" s="129">
        <v>97.8</v>
      </c>
      <c r="F495" s="8">
        <v>257.13</v>
      </c>
      <c r="G495" s="161">
        <v>257.13</v>
      </c>
      <c r="H495" s="161"/>
      <c r="I495" s="5">
        <v>45.4</v>
      </c>
      <c r="J495" s="115">
        <v>33.6</v>
      </c>
      <c r="K495" s="6">
        <f t="shared" si="62"/>
        <v>7.65</v>
      </c>
      <c r="L495" s="161">
        <v>7.65</v>
      </c>
      <c r="M495" s="161"/>
      <c r="N495" s="14">
        <v>40575</v>
      </c>
      <c r="O495" s="120">
        <f t="shared" si="63"/>
        <v>262.91411042944787</v>
      </c>
      <c r="P495" s="121">
        <f t="shared" si="60"/>
        <v>7.8220858895705527</v>
      </c>
      <c r="Q495" s="14">
        <v>40575</v>
      </c>
      <c r="R495" s="150">
        <f t="shared" si="56"/>
        <v>5.5718274025262211</v>
      </c>
      <c r="S495" s="88">
        <f t="shared" si="57"/>
        <v>7.8220858895705527</v>
      </c>
      <c r="T495" s="89">
        <f t="shared" si="64"/>
        <v>12.516182405039473</v>
      </c>
      <c r="U495" s="88">
        <f t="shared" si="65"/>
        <v>9.7720349406960967</v>
      </c>
      <c r="V495" s="8">
        <v>245.3</v>
      </c>
      <c r="Z495" s="14">
        <v>40575</v>
      </c>
      <c r="AA495" s="76">
        <f t="shared" si="67"/>
        <v>33.611764705882351</v>
      </c>
      <c r="AB495" s="16">
        <v>40210</v>
      </c>
      <c r="AC495" s="76">
        <f t="shared" si="59"/>
        <v>26.904745227069313</v>
      </c>
      <c r="AD495" s="76">
        <v>46.8</v>
      </c>
    </row>
    <row r="496" spans="1:30" x14ac:dyDescent="0.15">
      <c r="A496" s="1">
        <v>2011</v>
      </c>
      <c r="B496" s="2">
        <v>3</v>
      </c>
      <c r="C496" s="107">
        <f t="shared" si="66"/>
        <v>103.62989999999999</v>
      </c>
      <c r="D496" s="59">
        <v>101.3</v>
      </c>
      <c r="E496" s="129">
        <v>98.3</v>
      </c>
      <c r="F496" s="8">
        <v>242.37</v>
      </c>
      <c r="G496" s="161">
        <v>242.37</v>
      </c>
      <c r="H496" s="161"/>
      <c r="I496" s="5">
        <v>39</v>
      </c>
      <c r="J496" s="115">
        <v>29.1</v>
      </c>
      <c r="K496" s="6">
        <f t="shared" si="62"/>
        <v>8.33</v>
      </c>
      <c r="L496" s="161">
        <v>8.33</v>
      </c>
      <c r="M496" s="161"/>
      <c r="N496" s="14">
        <v>40603</v>
      </c>
      <c r="O496" s="120">
        <f t="shared" si="63"/>
        <v>246.56154628687693</v>
      </c>
      <c r="P496" s="121">
        <f t="shared" si="60"/>
        <v>8.4740590030518828</v>
      </c>
      <c r="Q496" s="14">
        <v>40603</v>
      </c>
      <c r="R496" s="150">
        <f t="shared" si="56"/>
        <v>5.5076116429946973</v>
      </c>
      <c r="S496" s="88">
        <f t="shared" si="57"/>
        <v>8.4740590030518828</v>
      </c>
      <c r="T496" s="89">
        <f t="shared" ref="T496:T505" si="68">AVERAGE(P437:P496)</f>
        <v>12.374466930962026</v>
      </c>
      <c r="U496" s="88">
        <f t="shared" ref="U496:U505" si="69">AVERAGE(P377:P496)</f>
        <v>9.7862795500352551</v>
      </c>
      <c r="V496" s="8">
        <v>245.25</v>
      </c>
      <c r="Z496" s="14">
        <v>40603</v>
      </c>
      <c r="AA496" s="76">
        <f t="shared" si="67"/>
        <v>29.096038415366145</v>
      </c>
      <c r="AB496" s="14">
        <v>40603</v>
      </c>
      <c r="AC496" s="76">
        <f t="shared" si="59"/>
        <v>25.194615075755596</v>
      </c>
      <c r="AD496" s="76">
        <v>46.8</v>
      </c>
    </row>
    <row r="497" spans="1:32" x14ac:dyDescent="0.15">
      <c r="A497" s="1">
        <v>2011</v>
      </c>
      <c r="B497" s="2">
        <v>4</v>
      </c>
      <c r="C497" s="107">
        <f t="shared" si="66"/>
        <v>104.4483</v>
      </c>
      <c r="D497" s="59">
        <v>102.1</v>
      </c>
      <c r="E497" s="129">
        <v>99.1</v>
      </c>
      <c r="F497" s="8">
        <v>235.01</v>
      </c>
      <c r="G497" s="161">
        <v>235.01</v>
      </c>
      <c r="H497" s="161"/>
      <c r="I497" s="5">
        <v>36.4</v>
      </c>
      <c r="J497" s="115">
        <v>27.5</v>
      </c>
      <c r="K497" s="6">
        <f t="shared" si="62"/>
        <v>8.5299999999999994</v>
      </c>
      <c r="L497" s="161">
        <v>8.5299999999999994</v>
      </c>
      <c r="M497" s="161"/>
      <c r="N497" s="14">
        <v>40634</v>
      </c>
      <c r="O497" s="120">
        <f t="shared" si="63"/>
        <v>237.14429868819374</v>
      </c>
      <c r="P497" s="121">
        <f t="shared" si="60"/>
        <v>8.6074672048435925</v>
      </c>
      <c r="Q497" s="14">
        <v>40634</v>
      </c>
      <c r="R497" s="150">
        <f t="shared" si="56"/>
        <v>5.468668811082436</v>
      </c>
      <c r="S497" s="88">
        <f t="shared" si="57"/>
        <v>8.6074672048435925</v>
      </c>
      <c r="T497" s="89">
        <f t="shared" si="68"/>
        <v>12.236381443465413</v>
      </c>
      <c r="U497" s="88">
        <f t="shared" si="69"/>
        <v>9.8025114290078275</v>
      </c>
      <c r="Z497" s="14">
        <v>40634</v>
      </c>
      <c r="AA497" s="76">
        <f t="shared" si="67"/>
        <v>27.550996483001171</v>
      </c>
      <c r="AB497" s="14">
        <v>40634</v>
      </c>
      <c r="AC497" s="76">
        <f t="shared" si="59"/>
        <v>24.192198132657172</v>
      </c>
      <c r="AD497" s="76">
        <v>46.8</v>
      </c>
    </row>
    <row r="498" spans="1:32" x14ac:dyDescent="0.15">
      <c r="A498" s="1">
        <v>2011</v>
      </c>
      <c r="B498" s="2">
        <v>5</v>
      </c>
      <c r="C498" s="107">
        <f t="shared" si="66"/>
        <v>104.2437</v>
      </c>
      <c r="D498" s="59">
        <v>101.9</v>
      </c>
      <c r="E498" s="129">
        <v>98.9</v>
      </c>
      <c r="F498" s="8">
        <v>231.42</v>
      </c>
      <c r="G498" s="161">
        <v>231.42</v>
      </c>
      <c r="H498" s="161"/>
      <c r="I498" s="5">
        <v>35</v>
      </c>
      <c r="J498" s="115">
        <v>26.3</v>
      </c>
      <c r="K498" s="6">
        <f t="shared" si="62"/>
        <v>8.81</v>
      </c>
      <c r="L498" s="161">
        <v>8.81</v>
      </c>
      <c r="M498" s="161"/>
      <c r="N498" s="14">
        <v>40664</v>
      </c>
      <c r="O498" s="120">
        <f t="shared" si="63"/>
        <v>233.99393326592514</v>
      </c>
      <c r="P498" s="121">
        <f t="shared" si="60"/>
        <v>8.907987866531851</v>
      </c>
      <c r="Q498" s="14">
        <v>40664</v>
      </c>
      <c r="R498" s="150">
        <f t="shared" si="56"/>
        <v>5.4552951888076162</v>
      </c>
      <c r="S498" s="88">
        <f t="shared" si="57"/>
        <v>8.907987866531851</v>
      </c>
      <c r="T498" s="89">
        <f t="shared" si="68"/>
        <v>12.103554685224347</v>
      </c>
      <c r="U498" s="88">
        <f t="shared" si="69"/>
        <v>9.8228903845657776</v>
      </c>
      <c r="Z498" s="14">
        <v>40664</v>
      </c>
      <c r="AA498" s="76">
        <f t="shared" si="67"/>
        <v>26.267877412031776</v>
      </c>
      <c r="AB498" s="14">
        <v>40664</v>
      </c>
      <c r="AC498" s="76">
        <f t="shared" si="59"/>
        <v>23.82129130073448</v>
      </c>
      <c r="AD498" s="76">
        <v>46.8</v>
      </c>
    </row>
    <row r="499" spans="1:32" x14ac:dyDescent="0.15">
      <c r="A499" s="1">
        <v>2011</v>
      </c>
      <c r="B499" s="2">
        <v>6</v>
      </c>
      <c r="C499" s="107">
        <f t="shared" si="66"/>
        <v>104.2437</v>
      </c>
      <c r="D499" s="59">
        <v>101.9</v>
      </c>
      <c r="E499" s="129">
        <v>98.9</v>
      </c>
      <c r="F499" s="8">
        <v>234.4</v>
      </c>
      <c r="G499" s="161">
        <v>237.26</v>
      </c>
      <c r="H499" s="161"/>
      <c r="I499" s="5">
        <v>23.1</v>
      </c>
      <c r="J499" s="115">
        <v>16.8</v>
      </c>
      <c r="K499" s="6">
        <f t="shared" si="62"/>
        <v>14.15</v>
      </c>
      <c r="L499" s="161">
        <v>14.15</v>
      </c>
      <c r="M499" s="161"/>
      <c r="N499" s="14">
        <v>40695</v>
      </c>
      <c r="O499" s="120">
        <f t="shared" si="63"/>
        <v>239.8988877654196</v>
      </c>
      <c r="P499" s="121">
        <f t="shared" si="60"/>
        <v>14.307381193124369</v>
      </c>
      <c r="Q499" s="14">
        <v>40695</v>
      </c>
      <c r="R499" s="150">
        <f t="shared" si="56"/>
        <v>5.4802175335923824</v>
      </c>
      <c r="S499" s="88">
        <f t="shared" si="57"/>
        <v>14.307381193124369</v>
      </c>
      <c r="T499" s="89">
        <f t="shared" si="68"/>
        <v>12.024237871084859</v>
      </c>
      <c r="U499" s="88">
        <f t="shared" si="69"/>
        <v>9.8881503072068959</v>
      </c>
      <c r="Z499" s="14">
        <v>40695</v>
      </c>
      <c r="AA499" s="76">
        <f t="shared" si="67"/>
        <v>16.767491166077736</v>
      </c>
      <c r="AB499" s="14">
        <v>40695</v>
      </c>
      <c r="AC499" s="76">
        <f t="shared" si="59"/>
        <v>24.261250113741827</v>
      </c>
      <c r="AD499" s="76">
        <v>46.8</v>
      </c>
    </row>
    <row r="500" spans="1:32" x14ac:dyDescent="0.15">
      <c r="A500" s="1">
        <v>2011</v>
      </c>
      <c r="B500" s="2">
        <v>7</v>
      </c>
      <c r="C500" s="107">
        <f t="shared" si="66"/>
        <v>104.55059999999999</v>
      </c>
      <c r="D500" s="59">
        <v>102.2</v>
      </c>
      <c r="E500" s="129">
        <v>99.2</v>
      </c>
      <c r="F500" s="8">
        <v>231.58</v>
      </c>
      <c r="G500" s="161">
        <v>234.67</v>
      </c>
      <c r="H500" s="161"/>
      <c r="I500" s="5">
        <v>23</v>
      </c>
      <c r="J500" s="115">
        <v>16.7</v>
      </c>
      <c r="K500" s="6">
        <f t="shared" si="62"/>
        <v>14.07</v>
      </c>
      <c r="L500" s="161">
        <v>14.07</v>
      </c>
      <c r="M500" s="161"/>
      <c r="N500" s="14">
        <v>40725</v>
      </c>
      <c r="O500" s="120">
        <f t="shared" si="63"/>
        <v>236.56249999999997</v>
      </c>
      <c r="P500" s="121">
        <f t="shared" si="60"/>
        <v>14.183467741935484</v>
      </c>
      <c r="Q500" s="14">
        <v>40725</v>
      </c>
      <c r="R500" s="150">
        <f t="shared" si="56"/>
        <v>5.4662124436317674</v>
      </c>
      <c r="S500" s="88">
        <f t="shared" si="57"/>
        <v>14.183467741935484</v>
      </c>
      <c r="T500" s="89">
        <f t="shared" si="68"/>
        <v>11.946903509921038</v>
      </c>
      <c r="U500" s="88">
        <f t="shared" si="69"/>
        <v>9.9386375383896901</v>
      </c>
      <c r="Z500" s="14">
        <v>40725</v>
      </c>
      <c r="AA500" s="76">
        <f t="shared" si="67"/>
        <v>16.678749111584931</v>
      </c>
      <c r="AB500" s="14">
        <v>40725</v>
      </c>
      <c r="AC500" s="76">
        <f t="shared" si="59"/>
        <v>23.802306813809921</v>
      </c>
      <c r="AD500" s="76">
        <v>46.8</v>
      </c>
    </row>
    <row r="501" spans="1:32" x14ac:dyDescent="0.15">
      <c r="A501" s="1">
        <v>2011</v>
      </c>
      <c r="B501" s="2">
        <v>8</v>
      </c>
      <c r="C501" s="107">
        <f t="shared" si="66"/>
        <v>104.4483</v>
      </c>
      <c r="D501" s="59">
        <v>102.1</v>
      </c>
      <c r="E501" s="129">
        <v>99.1</v>
      </c>
      <c r="F501" s="8">
        <v>219.01</v>
      </c>
      <c r="G501" s="161">
        <v>221.59</v>
      </c>
      <c r="H501" s="161"/>
      <c r="I501" s="5">
        <v>21.7</v>
      </c>
      <c r="J501" s="115">
        <v>15.7</v>
      </c>
      <c r="K501" s="6">
        <f t="shared" si="62"/>
        <v>14.13</v>
      </c>
      <c r="L501" s="161">
        <v>14.13</v>
      </c>
      <c r="M501" s="161"/>
      <c r="N501" s="14">
        <v>40756</v>
      </c>
      <c r="O501" s="120">
        <f t="shared" si="63"/>
        <v>223.60242179616549</v>
      </c>
      <c r="P501" s="121">
        <f t="shared" si="60"/>
        <v>14.258324924318872</v>
      </c>
      <c r="Q501" s="14">
        <v>40756</v>
      </c>
      <c r="R501" s="150">
        <f t="shared" si="56"/>
        <v>5.409869572153263</v>
      </c>
      <c r="S501" s="88">
        <f t="shared" si="57"/>
        <v>14.258324924318872</v>
      </c>
      <c r="T501" s="89">
        <f t="shared" si="68"/>
        <v>11.874700009002623</v>
      </c>
      <c r="U501" s="88">
        <f t="shared" si="69"/>
        <v>9.9978320012232746</v>
      </c>
      <c r="Z501" s="14">
        <v>40756</v>
      </c>
      <c r="AA501" s="76">
        <f t="shared" si="67"/>
        <v>15.682236376503889</v>
      </c>
      <c r="AB501" s="14">
        <v>40756</v>
      </c>
      <c r="AC501" s="76">
        <f t="shared" si="59"/>
        <v>22.365090928594004</v>
      </c>
      <c r="AD501" s="76">
        <v>46.8</v>
      </c>
    </row>
    <row r="502" spans="1:32" x14ac:dyDescent="0.15">
      <c r="A502" s="1">
        <v>2011</v>
      </c>
      <c r="B502" s="2">
        <v>9</v>
      </c>
      <c r="C502" s="107">
        <f t="shared" si="66"/>
        <v>104.2437</v>
      </c>
      <c r="D502" s="59">
        <v>101.9</v>
      </c>
      <c r="E502" s="129">
        <v>98.9</v>
      </c>
      <c r="F502" s="8">
        <v>218.76</v>
      </c>
      <c r="G502" s="161">
        <v>221.24</v>
      </c>
      <c r="H502" s="161"/>
      <c r="I502" s="5">
        <v>21.7</v>
      </c>
      <c r="J502" s="115">
        <v>15.7</v>
      </c>
      <c r="K502" s="6">
        <f t="shared" si="62"/>
        <v>14.09</v>
      </c>
      <c r="L502" s="161">
        <v>14.09</v>
      </c>
      <c r="M502" s="161"/>
      <c r="N502" s="14">
        <v>40787</v>
      </c>
      <c r="O502" s="120">
        <f t="shared" si="63"/>
        <v>223.70070778564207</v>
      </c>
      <c r="P502" s="121">
        <f t="shared" si="60"/>
        <v>14.246713852376136</v>
      </c>
      <c r="Q502" s="14">
        <v>40787</v>
      </c>
      <c r="R502" s="150">
        <f t="shared" si="56"/>
        <v>5.4103090324859018</v>
      </c>
      <c r="S502" s="88">
        <f t="shared" si="57"/>
        <v>14.246713852376136</v>
      </c>
      <c r="T502" s="89">
        <f t="shared" si="68"/>
        <v>11.806874877110328</v>
      </c>
      <c r="U502" s="88">
        <f t="shared" si="69"/>
        <v>10.053855360549221</v>
      </c>
      <c r="Z502" s="14">
        <v>40787</v>
      </c>
      <c r="AA502" s="76">
        <f t="shared" si="67"/>
        <v>15.701916252661464</v>
      </c>
      <c r="AB502" s="14">
        <v>40787</v>
      </c>
      <c r="AC502" s="76">
        <f t="shared" si="59"/>
        <v>22.250241301802632</v>
      </c>
      <c r="AD502" s="76">
        <v>46.8</v>
      </c>
    </row>
    <row r="503" spans="1:32" x14ac:dyDescent="0.15">
      <c r="A503" s="1">
        <v>2011</v>
      </c>
      <c r="B503" s="2">
        <v>10</v>
      </c>
      <c r="C503" s="107">
        <f t="shared" si="66"/>
        <v>103.42529999999999</v>
      </c>
      <c r="D503" s="59">
        <v>101.1</v>
      </c>
      <c r="E503" s="129">
        <v>98.1</v>
      </c>
      <c r="F503" s="8">
        <v>213.99</v>
      </c>
      <c r="G503" s="161">
        <v>216.22</v>
      </c>
      <c r="H503" s="161"/>
      <c r="I503" s="5">
        <v>21.5</v>
      </c>
      <c r="J503" s="115">
        <v>15.4</v>
      </c>
      <c r="K503" s="6">
        <f t="shared" si="62"/>
        <v>14.05</v>
      </c>
      <c r="L503" s="161">
        <v>14.05</v>
      </c>
      <c r="M503" s="161"/>
      <c r="N503" s="14">
        <v>40817</v>
      </c>
      <c r="O503" s="120">
        <f t="shared" si="63"/>
        <v>220.407747196738</v>
      </c>
      <c r="P503" s="121">
        <f t="shared" si="60"/>
        <v>14.32212028542304</v>
      </c>
      <c r="Q503" s="14">
        <v>40817</v>
      </c>
      <c r="R503" s="150">
        <f t="shared" si="56"/>
        <v>5.3954792272813989</v>
      </c>
      <c r="S503" s="88">
        <f t="shared" si="57"/>
        <v>14.32212028542304</v>
      </c>
      <c r="T503" s="89">
        <f t="shared" si="68"/>
        <v>11.74010732562383</v>
      </c>
      <c r="U503" s="88">
        <f t="shared" si="69"/>
        <v>10.10976953209263</v>
      </c>
      <c r="Z503" s="14">
        <v>40817</v>
      </c>
      <c r="AA503" s="76">
        <f t="shared" si="67"/>
        <v>15.389323843416367</v>
      </c>
      <c r="AB503" s="14">
        <v>40817</v>
      </c>
      <c r="AC503" s="76">
        <f t="shared" si="59"/>
        <v>21.801461101271574</v>
      </c>
      <c r="AD503" s="76">
        <v>46.8</v>
      </c>
    </row>
    <row r="504" spans="1:32" x14ac:dyDescent="0.15">
      <c r="A504" s="1">
        <v>2011</v>
      </c>
      <c r="B504" s="2">
        <v>11</v>
      </c>
      <c r="C504" s="107">
        <f t="shared" si="66"/>
        <v>103.32299999999999</v>
      </c>
      <c r="D504" s="59">
        <v>101</v>
      </c>
      <c r="E504" s="129">
        <v>98</v>
      </c>
      <c r="F504" s="8">
        <v>207.43</v>
      </c>
      <c r="G504" s="161">
        <v>209.39</v>
      </c>
      <c r="H504" s="161"/>
      <c r="I504" s="5">
        <v>20.9</v>
      </c>
      <c r="J504" s="115">
        <v>14.9</v>
      </c>
      <c r="K504" s="6">
        <f t="shared" si="62"/>
        <v>14.05</v>
      </c>
      <c r="L504" s="161">
        <v>14.05</v>
      </c>
      <c r="M504" s="161"/>
      <c r="N504" s="14">
        <v>40848</v>
      </c>
      <c r="O504" s="120">
        <f t="shared" si="63"/>
        <v>213.66326530612244</v>
      </c>
      <c r="P504" s="121">
        <f t="shared" si="60"/>
        <v>14.336734693877551</v>
      </c>
      <c r="Q504" s="14">
        <v>40848</v>
      </c>
      <c r="R504" s="150">
        <f t="shared" si="56"/>
        <v>5.3644012491217445</v>
      </c>
      <c r="S504" s="88">
        <f t="shared" si="57"/>
        <v>14.336734693877551</v>
      </c>
      <c r="T504" s="89">
        <f t="shared" si="68"/>
        <v>11.674128661430879</v>
      </c>
      <c r="U504" s="88">
        <f t="shared" si="69"/>
        <v>10.165380227603418</v>
      </c>
      <c r="Z504" s="14">
        <v>40848</v>
      </c>
      <c r="AA504" s="76">
        <f t="shared" si="67"/>
        <v>14.903202846975088</v>
      </c>
      <c r="AB504" s="14">
        <v>40848</v>
      </c>
      <c r="AC504" s="76">
        <f t="shared" si="59"/>
        <v>21.018718485899225</v>
      </c>
      <c r="AD504" s="76">
        <v>46.8</v>
      </c>
    </row>
    <row r="505" spans="1:32" x14ac:dyDescent="0.15">
      <c r="A505" s="1">
        <v>2011</v>
      </c>
      <c r="B505" s="2">
        <v>12</v>
      </c>
      <c r="C505" s="107">
        <f t="shared" si="66"/>
        <v>103.32299999999999</v>
      </c>
      <c r="D505" s="59">
        <v>101</v>
      </c>
      <c r="E505" s="129">
        <v>98</v>
      </c>
      <c r="F505" s="8">
        <v>208.73</v>
      </c>
      <c r="G505" s="161">
        <v>210.62</v>
      </c>
      <c r="H505" s="161"/>
      <c r="I505" s="5">
        <v>21</v>
      </c>
      <c r="J505" s="115">
        <v>15</v>
      </c>
      <c r="K505" s="6">
        <f t="shared" si="62"/>
        <v>14.06</v>
      </c>
      <c r="L505" s="161">
        <v>14.06</v>
      </c>
      <c r="M505" s="161"/>
      <c r="N505" s="14">
        <v>40878</v>
      </c>
      <c r="O505" s="120">
        <f t="shared" si="63"/>
        <v>214.91836734693877</v>
      </c>
      <c r="P505" s="121">
        <f t="shared" si="60"/>
        <v>14.346938775510203</v>
      </c>
      <c r="Q505" s="14">
        <v>40878</v>
      </c>
      <c r="R505" s="150">
        <f t="shared" si="56"/>
        <v>5.3702582692699705</v>
      </c>
      <c r="S505" s="88">
        <f t="shared" si="57"/>
        <v>14.346938775510203</v>
      </c>
      <c r="T505" s="89">
        <f t="shared" si="68"/>
        <v>11.609180946807841</v>
      </c>
      <c r="U505" s="88">
        <f t="shared" si="69"/>
        <v>10.222706291076017</v>
      </c>
      <c r="Z505" s="14">
        <v>40878</v>
      </c>
      <c r="AA505" s="76">
        <f t="shared" si="67"/>
        <v>14.980085348506401</v>
      </c>
      <c r="AB505" s="14">
        <v>40878</v>
      </c>
      <c r="AC505" s="76">
        <f t="shared" si="59"/>
        <v>21.023627327976083</v>
      </c>
      <c r="AD505" s="76">
        <v>46.8</v>
      </c>
    </row>
    <row r="506" spans="1:32" x14ac:dyDescent="0.15">
      <c r="A506" s="1">
        <v>2012</v>
      </c>
      <c r="B506" s="2">
        <v>1</v>
      </c>
      <c r="C506" s="107">
        <f>D506*$C$482/100</f>
        <v>103.22069999999999</v>
      </c>
      <c r="D506" s="59">
        <v>100.9</v>
      </c>
      <c r="E506" s="129">
        <v>97.9</v>
      </c>
      <c r="F506" s="8">
        <v>217.92</v>
      </c>
      <c r="G506" s="161">
        <v>219.79</v>
      </c>
      <c r="H506" s="161"/>
      <c r="I506" s="5">
        <v>21.8</v>
      </c>
      <c r="J506" s="115">
        <v>15.6</v>
      </c>
      <c r="K506" s="6">
        <f t="shared" si="62"/>
        <v>14.07</v>
      </c>
      <c r="L506" s="161">
        <v>14.07</v>
      </c>
      <c r="M506" s="161"/>
      <c r="N506" s="14">
        <v>40909</v>
      </c>
      <c r="O506" s="120">
        <f t="shared" si="63"/>
        <v>224.5045965270684</v>
      </c>
      <c r="P506" s="121">
        <f t="shared" si="60"/>
        <v>14.371807967313584</v>
      </c>
      <c r="Q506" s="14">
        <v>40909</v>
      </c>
      <c r="R506" s="150">
        <f t="shared" si="56"/>
        <v>5.4138961814808093</v>
      </c>
      <c r="S506" s="88">
        <f t="shared" si="57"/>
        <v>14.371807967313584</v>
      </c>
      <c r="T506" s="89">
        <f>AVERAGE(P447:P506)</f>
        <v>11.544647718714854</v>
      </c>
      <c r="U506" s="88">
        <f>AVERAGE(P387:P506)</f>
        <v>10.279859229734379</v>
      </c>
      <c r="Z506" s="14">
        <v>40909</v>
      </c>
      <c r="AA506" s="76">
        <f t="shared" si="67"/>
        <v>15.621179815209665</v>
      </c>
      <c r="AB506" s="14">
        <v>40909</v>
      </c>
      <c r="AC506" s="76">
        <f t="shared" si="59"/>
        <v>21.839267592078627</v>
      </c>
      <c r="AD506" s="76">
        <v>46.8</v>
      </c>
      <c r="AE506" s="34"/>
    </row>
    <row r="507" spans="1:32" x14ac:dyDescent="0.15">
      <c r="A507" s="1">
        <v>2012</v>
      </c>
      <c r="B507" s="2">
        <v>2</v>
      </c>
      <c r="C507" s="107">
        <f>D507*$C$482/100</f>
        <v>103.42529999999999</v>
      </c>
      <c r="D507" s="59">
        <v>101.1</v>
      </c>
      <c r="E507" s="129">
        <v>98.1</v>
      </c>
      <c r="F507" s="8">
        <v>233.29</v>
      </c>
      <c r="G507" s="161">
        <v>235.82</v>
      </c>
      <c r="H507" s="161"/>
      <c r="I507" s="5">
        <v>23.3</v>
      </c>
      <c r="J507" s="115">
        <v>16.7</v>
      </c>
      <c r="K507" s="6">
        <f t="shared" si="62"/>
        <v>14.13</v>
      </c>
      <c r="L507" s="161">
        <v>14.13</v>
      </c>
      <c r="M507" s="161"/>
      <c r="N507" s="14">
        <v>40940</v>
      </c>
      <c r="O507" s="120">
        <f t="shared" si="63"/>
        <v>240.38735983690111</v>
      </c>
      <c r="P507" s="121">
        <f t="shared" si="60"/>
        <v>14.403669724770642</v>
      </c>
      <c r="Q507" s="14">
        <v>40940</v>
      </c>
      <c r="R507" s="150">
        <f t="shared" si="56"/>
        <v>5.4822516215653012</v>
      </c>
      <c r="S507" s="88">
        <f t="shared" si="57"/>
        <v>14.403669724770642</v>
      </c>
      <c r="T507" s="89">
        <f>AVERAGE(P448:P507)</f>
        <v>11.483744693466543</v>
      </c>
      <c r="U507" s="88">
        <f>AVERAGE(P388:P507)</f>
        <v>10.340237855266423</v>
      </c>
      <c r="Z507" s="14">
        <v>40940</v>
      </c>
      <c r="AA507" s="76">
        <f t="shared" si="67"/>
        <v>16.689313517338995</v>
      </c>
      <c r="AB507" s="14">
        <v>40940</v>
      </c>
      <c r="AC507" s="76">
        <f t="shared" si="59"/>
        <v>23.247759210342398</v>
      </c>
      <c r="AD507" s="76">
        <v>46.8</v>
      </c>
      <c r="AE507" s="34"/>
      <c r="AF507" s="34"/>
    </row>
    <row r="508" spans="1:32" x14ac:dyDescent="0.15">
      <c r="A508" s="1">
        <v>2012</v>
      </c>
      <c r="B508" s="2">
        <v>3</v>
      </c>
      <c r="C508" s="107">
        <f>D508*$C$482/100</f>
        <v>103.93679999999999</v>
      </c>
      <c r="D508" s="59">
        <v>101.6</v>
      </c>
      <c r="E508" s="129">
        <v>98.6</v>
      </c>
      <c r="F508" s="8">
        <v>239.46</v>
      </c>
      <c r="G508" s="161">
        <v>242.04</v>
      </c>
      <c r="H508" s="161"/>
      <c r="I508" s="5">
        <v>23.9</v>
      </c>
      <c r="J508" s="115">
        <v>17.399999999999999</v>
      </c>
      <c r="K508" s="6">
        <f t="shared" si="62"/>
        <v>13.95</v>
      </c>
      <c r="L508" s="161">
        <v>13.95</v>
      </c>
      <c r="M508" s="161"/>
      <c r="N508" s="14">
        <v>40969</v>
      </c>
      <c r="O508" s="120">
        <f t="shared" si="63"/>
        <v>245.4766734279919</v>
      </c>
      <c r="P508" s="121">
        <f t="shared" si="60"/>
        <v>14.148073022312374</v>
      </c>
      <c r="Q508" s="14">
        <v>40969</v>
      </c>
      <c r="R508" s="150">
        <f t="shared" si="56"/>
        <v>5.503201926133622</v>
      </c>
      <c r="S508" s="88">
        <f t="shared" si="57"/>
        <v>14.148073022312374</v>
      </c>
      <c r="T508" s="89">
        <f>AVERAGE(P449:P508)</f>
        <v>11.412899904995442</v>
      </c>
      <c r="U508" s="88">
        <f>AVERAGE(P389:P508)</f>
        <v>10.396423357937113</v>
      </c>
      <c r="Z508" s="14">
        <v>40969</v>
      </c>
      <c r="AA508" s="76">
        <f t="shared" si="67"/>
        <v>17.350537634408603</v>
      </c>
      <c r="AB508" s="14">
        <v>40969</v>
      </c>
      <c r="AC508" s="76">
        <f t="shared" si="59"/>
        <v>23.611646522703751</v>
      </c>
      <c r="AD508" s="76">
        <v>46.8</v>
      </c>
      <c r="AE508" s="34"/>
      <c r="AF508" s="34"/>
    </row>
    <row r="509" spans="1:32" x14ac:dyDescent="0.15">
      <c r="A509" s="1">
        <v>2012</v>
      </c>
      <c r="B509" s="2">
        <v>4</v>
      </c>
      <c r="C509" s="107">
        <f>D509*$C$482/100</f>
        <v>103.83449999999999</v>
      </c>
      <c r="D509" s="59">
        <v>101.5</v>
      </c>
      <c r="E509" s="129">
        <v>98.4</v>
      </c>
      <c r="F509" s="8">
        <v>228.07</v>
      </c>
      <c r="G509" s="161">
        <v>230.72</v>
      </c>
      <c r="H509" s="161"/>
      <c r="I509" s="5">
        <v>22.8</v>
      </c>
      <c r="J509" s="115">
        <v>16.5</v>
      </c>
      <c r="K509" s="6">
        <f t="shared" si="62"/>
        <v>13.96</v>
      </c>
      <c r="L509" s="161">
        <v>13.96</v>
      </c>
      <c r="M509" s="161"/>
      <c r="N509" s="14">
        <v>41000</v>
      </c>
      <c r="O509" s="120">
        <f t="shared" si="63"/>
        <v>234.47154471544715</v>
      </c>
      <c r="P509" s="121">
        <f t="shared" si="60"/>
        <v>14.1869918699187</v>
      </c>
      <c r="Q509" s="14">
        <v>41000</v>
      </c>
      <c r="R509" s="150">
        <f t="shared" si="56"/>
        <v>5.4573342360264681</v>
      </c>
      <c r="S509" s="88">
        <f t="shared" si="57"/>
        <v>14.1869918699187</v>
      </c>
      <c r="T509" s="89">
        <f>AVERAGE(P450:P509)</f>
        <v>11.349452123639427</v>
      </c>
      <c r="U509" s="88">
        <f>AVERAGE(P390:P509)</f>
        <v>10.463407729237135</v>
      </c>
      <c r="Z509" s="14">
        <v>41000</v>
      </c>
      <c r="AA509" s="76">
        <f t="shared" si="67"/>
        <v>16.527220630372494</v>
      </c>
      <c r="AB509" s="14">
        <v>41000</v>
      </c>
      <c r="AC509" s="76">
        <f t="shared" si="59"/>
        <v>22.408717196433095</v>
      </c>
      <c r="AD509" s="76">
        <v>46.8</v>
      </c>
      <c r="AE509" s="34"/>
      <c r="AF509" s="34"/>
    </row>
    <row r="510" spans="1:32" x14ac:dyDescent="0.15">
      <c r="A510" s="1">
        <v>2012</v>
      </c>
      <c r="B510" s="2">
        <v>5</v>
      </c>
      <c r="C510" s="107">
        <f t="shared" ref="C510:C540" si="70">D510*$C$482/100</f>
        <v>103.42529999999999</v>
      </c>
      <c r="D510" s="59">
        <v>101.1</v>
      </c>
      <c r="E510" s="129">
        <v>98</v>
      </c>
      <c r="F510" s="8">
        <v>204.24</v>
      </c>
      <c r="G510" s="161">
        <v>206.69</v>
      </c>
      <c r="H510" s="161"/>
      <c r="I510" s="5">
        <v>20.3</v>
      </c>
      <c r="J510" s="115">
        <v>14.8</v>
      </c>
      <c r="K510" s="6">
        <f t="shared" si="62"/>
        <v>13.97</v>
      </c>
      <c r="L510" s="161">
        <v>13.97</v>
      </c>
      <c r="M510" s="161"/>
      <c r="N510" s="14">
        <v>41030</v>
      </c>
      <c r="O510" s="120">
        <f t="shared" si="63"/>
        <v>210.90816326530611</v>
      </c>
      <c r="P510" s="121">
        <f t="shared" si="60"/>
        <v>14.255102040816329</v>
      </c>
      <c r="Q510" s="14">
        <v>41030</v>
      </c>
      <c r="R510" s="150">
        <f t="shared" si="56"/>
        <v>5.3514227935412642</v>
      </c>
      <c r="S510" s="88">
        <f t="shared" si="57"/>
        <v>14.255102040816329</v>
      </c>
      <c r="T510" s="89">
        <f t="shared" ref="T510:T518" si="71">AVERAGE(P451:P510)</f>
        <v>11.288773623434444</v>
      </c>
      <c r="U510" s="88">
        <f t="shared" ref="U510:U518" si="72">AVERAGE(P391:P510)</f>
        <v>10.532038433946205</v>
      </c>
      <c r="Z510" s="14">
        <v>41030</v>
      </c>
      <c r="AA510" s="76">
        <f t="shared" si="67"/>
        <v>14.795275590551178</v>
      </c>
      <c r="AB510" s="14">
        <v>41030</v>
      </c>
      <c r="AC510" s="76">
        <f t="shared" si="59"/>
        <v>20.025388683117615</v>
      </c>
      <c r="AD510" s="76">
        <v>46.8</v>
      </c>
      <c r="AF510" s="34"/>
    </row>
    <row r="511" spans="1:32" x14ac:dyDescent="0.15">
      <c r="A511" s="1">
        <v>2012</v>
      </c>
      <c r="B511" s="2">
        <v>6</v>
      </c>
      <c r="C511" s="107">
        <f t="shared" si="70"/>
        <v>102.7092</v>
      </c>
      <c r="D511" s="59">
        <v>100.4</v>
      </c>
      <c r="E511" s="129">
        <v>97.5</v>
      </c>
      <c r="F511" s="8">
        <v>216.58</v>
      </c>
      <c r="G511" s="161">
        <v>220.91</v>
      </c>
      <c r="H511" s="161"/>
      <c r="I511" s="5">
        <v>23.3</v>
      </c>
      <c r="J511" s="115">
        <v>17</v>
      </c>
      <c r="K511" s="6">
        <f t="shared" si="62"/>
        <v>13</v>
      </c>
      <c r="L511" s="161">
        <v>13</v>
      </c>
      <c r="M511" s="161"/>
      <c r="N511" s="14">
        <v>41061</v>
      </c>
      <c r="O511" s="120">
        <f t="shared" si="63"/>
        <v>226.57435897435897</v>
      </c>
      <c r="P511" s="121">
        <f t="shared" si="60"/>
        <v>13.333333333333334</v>
      </c>
      <c r="Q511" s="14">
        <v>41061</v>
      </c>
      <c r="R511" s="150">
        <f t="shared" si="56"/>
        <v>5.4230731867383835</v>
      </c>
      <c r="S511" s="88">
        <f t="shared" si="57"/>
        <v>13.333333333333334</v>
      </c>
      <c r="T511" s="89">
        <f t="shared" si="71"/>
        <v>11.183274757221293</v>
      </c>
      <c r="U511" s="88">
        <f t="shared" si="72"/>
        <v>10.602472799196985</v>
      </c>
      <c r="Z511" s="14">
        <v>41061</v>
      </c>
      <c r="AA511" s="76">
        <f t="shared" si="67"/>
        <v>16.993076923076924</v>
      </c>
      <c r="AB511" s="14">
        <v>41061</v>
      </c>
      <c r="AC511" s="76">
        <f t="shared" si="59"/>
        <v>21.369954280054309</v>
      </c>
      <c r="AD511" s="76">
        <v>46.8</v>
      </c>
    </row>
    <row r="512" spans="1:32" x14ac:dyDescent="0.15">
      <c r="A512" s="1">
        <v>2012</v>
      </c>
      <c r="B512" s="2">
        <v>7</v>
      </c>
      <c r="C512" s="107">
        <f t="shared" si="70"/>
        <v>102.3</v>
      </c>
      <c r="D512" s="59">
        <v>100</v>
      </c>
      <c r="E512" s="129">
        <v>97.1</v>
      </c>
      <c r="F512" s="8">
        <v>206.98</v>
      </c>
      <c r="G512" s="161">
        <v>211.48</v>
      </c>
      <c r="H512" s="161"/>
      <c r="I512" s="5">
        <v>22.4</v>
      </c>
      <c r="J512" s="115">
        <v>16.399999999999999</v>
      </c>
      <c r="K512" s="6">
        <f t="shared" si="62"/>
        <v>12.9</v>
      </c>
      <c r="L512" s="161">
        <v>12.9</v>
      </c>
      <c r="M512" s="161"/>
      <c r="N512" s="14">
        <v>41091</v>
      </c>
      <c r="O512" s="120">
        <f t="shared" si="63"/>
        <v>217.79608650875386</v>
      </c>
      <c r="P512" s="121">
        <f t="shared" si="60"/>
        <v>13.285272914521112</v>
      </c>
      <c r="Q512" s="14">
        <v>41091</v>
      </c>
      <c r="R512" s="150">
        <f t="shared" ref="R512:R557" si="73">LN(O512)</f>
        <v>5.3835592420580616</v>
      </c>
      <c r="S512" s="88">
        <f t="shared" ref="S512:S557" si="74">P512</f>
        <v>13.285272914521112</v>
      </c>
      <c r="T512" s="89">
        <f t="shared" si="71"/>
        <v>11.080152361915644</v>
      </c>
      <c r="U512" s="88">
        <f t="shared" si="72"/>
        <v>10.777687911322497</v>
      </c>
      <c r="Z512" s="14">
        <v>41091</v>
      </c>
      <c r="AA512" s="76">
        <f t="shared" si="67"/>
        <v>16.393798449612405</v>
      </c>
      <c r="AB512" s="14">
        <v>41091</v>
      </c>
      <c r="AC512" s="76">
        <f t="shared" ref="AC512:AC575" si="75">O512/U512</f>
        <v>20.208052812509838</v>
      </c>
      <c r="AD512" s="76">
        <v>46.8</v>
      </c>
    </row>
    <row r="513" spans="1:30" x14ac:dyDescent="0.15">
      <c r="A513" s="1">
        <v>2012</v>
      </c>
      <c r="B513" s="2">
        <v>8</v>
      </c>
      <c r="C513" s="107">
        <f t="shared" si="70"/>
        <v>102.5046</v>
      </c>
      <c r="D513" s="59">
        <v>100.2</v>
      </c>
      <c r="E513" s="129">
        <v>97.2</v>
      </c>
      <c r="F513" s="8">
        <v>206.04</v>
      </c>
      <c r="G513" s="161">
        <v>210.46</v>
      </c>
      <c r="H513" s="161"/>
      <c r="I513" s="5">
        <v>22.2</v>
      </c>
      <c r="J513" s="115">
        <v>16.3</v>
      </c>
      <c r="K513" s="6">
        <f t="shared" si="62"/>
        <v>12.93</v>
      </c>
      <c r="L513" s="161">
        <v>12.93</v>
      </c>
      <c r="M513" s="161"/>
      <c r="N513" s="14">
        <v>41122</v>
      </c>
      <c r="O513" s="120">
        <f t="shared" si="63"/>
        <v>216.52263374485599</v>
      </c>
      <c r="P513" s="121">
        <f t="shared" si="60"/>
        <v>13.30246913580247</v>
      </c>
      <c r="Q513" s="14">
        <v>41122</v>
      </c>
      <c r="R513" s="150">
        <f t="shared" si="73"/>
        <v>5.3776950858343646</v>
      </c>
      <c r="S513" s="88">
        <f t="shared" si="74"/>
        <v>13.30246913580247</v>
      </c>
      <c r="T513" s="89">
        <f t="shared" si="71"/>
        <v>10.976801079190837</v>
      </c>
      <c r="U513" s="88">
        <f t="shared" si="72"/>
        <v>10.95852739077309</v>
      </c>
      <c r="Z513" s="14">
        <v>41122</v>
      </c>
      <c r="AA513" s="76">
        <f t="shared" si="67"/>
        <v>16.276875483372002</v>
      </c>
      <c r="AB513" s="14">
        <v>41122</v>
      </c>
      <c r="AC513" s="76">
        <f t="shared" si="75"/>
        <v>19.758369534866947</v>
      </c>
      <c r="AD513" s="76">
        <v>46.8</v>
      </c>
    </row>
    <row r="514" spans="1:30" x14ac:dyDescent="0.15">
      <c r="A514" s="1">
        <v>2012</v>
      </c>
      <c r="B514" s="2">
        <v>9</v>
      </c>
      <c r="C514" s="107">
        <f t="shared" si="70"/>
        <v>102.7092</v>
      </c>
      <c r="D514" s="59">
        <v>100.4</v>
      </c>
      <c r="E514" s="129">
        <v>97.5</v>
      </c>
      <c r="F514" s="8">
        <v>208.21</v>
      </c>
      <c r="G514" s="161">
        <v>212.37</v>
      </c>
      <c r="H514" s="161"/>
      <c r="I514" s="5">
        <v>22.2</v>
      </c>
      <c r="J514" s="115">
        <v>16.399999999999999</v>
      </c>
      <c r="K514" s="6">
        <f t="shared" si="62"/>
        <v>12.94</v>
      </c>
      <c r="L514" s="161">
        <v>12.94</v>
      </c>
      <c r="M514" s="161"/>
      <c r="N514" s="14">
        <v>41153</v>
      </c>
      <c r="O514" s="120">
        <f t="shared" si="63"/>
        <v>217.8153846153846</v>
      </c>
      <c r="P514" s="121">
        <f t="shared" si="60"/>
        <v>13.271794871794871</v>
      </c>
      <c r="Q514" s="14">
        <v>41153</v>
      </c>
      <c r="R514" s="150">
        <f t="shared" si="73"/>
        <v>5.3836478444384976</v>
      </c>
      <c r="S514" s="88">
        <f t="shared" si="74"/>
        <v>13.271794871794871</v>
      </c>
      <c r="T514" s="89">
        <f t="shared" si="71"/>
        <v>10.871594685404323</v>
      </c>
      <c r="U514" s="88">
        <f t="shared" si="72"/>
        <v>11.136913100026476</v>
      </c>
      <c r="Z514" s="14">
        <v>41153</v>
      </c>
      <c r="AA514" s="76">
        <f t="shared" si="67"/>
        <v>16.41190108191654</v>
      </c>
      <c r="AB514" s="14">
        <v>41153</v>
      </c>
      <c r="AC514" s="76">
        <f t="shared" si="75"/>
        <v>19.557967513894564</v>
      </c>
      <c r="AD514" s="76">
        <v>46.8</v>
      </c>
    </row>
    <row r="515" spans="1:30" x14ac:dyDescent="0.15">
      <c r="A515" s="1">
        <v>2012</v>
      </c>
      <c r="B515" s="2">
        <v>10</v>
      </c>
      <c r="C515" s="107">
        <f t="shared" si="70"/>
        <v>102.4023</v>
      </c>
      <c r="D515" s="59">
        <v>100.1</v>
      </c>
      <c r="E515" s="129">
        <v>97.1</v>
      </c>
      <c r="F515" s="8">
        <v>208.45</v>
      </c>
      <c r="G515" s="161">
        <v>212.89</v>
      </c>
      <c r="H515" s="161"/>
      <c r="I515" s="5">
        <v>22.1</v>
      </c>
      <c r="J515" s="115">
        <v>16.399999999999999</v>
      </c>
      <c r="K515" s="6">
        <f t="shared" si="62"/>
        <v>13</v>
      </c>
      <c r="L515" s="161">
        <v>13</v>
      </c>
      <c r="M515" s="161"/>
      <c r="N515" s="14">
        <v>41183</v>
      </c>
      <c r="O515" s="120">
        <f t="shared" si="63"/>
        <v>219.24819773429456</v>
      </c>
      <c r="P515" s="121">
        <f t="shared" si="60"/>
        <v>13.388259526261587</v>
      </c>
      <c r="Q515" s="14">
        <v>41183</v>
      </c>
      <c r="R515" s="150">
        <f t="shared" si="73"/>
        <v>5.390204411078459</v>
      </c>
      <c r="S515" s="88">
        <f t="shared" si="74"/>
        <v>13.388259526261587</v>
      </c>
      <c r="T515" s="89">
        <f t="shared" si="71"/>
        <v>10.76915094882651</v>
      </c>
      <c r="U515" s="88">
        <f t="shared" si="72"/>
        <v>11.315402495244415</v>
      </c>
      <c r="Z515" s="14">
        <v>41183</v>
      </c>
      <c r="AA515" s="76">
        <f t="shared" si="67"/>
        <v>16.376153846153848</v>
      </c>
      <c r="AB515" s="14">
        <v>41183</v>
      </c>
      <c r="AC515" s="76">
        <f t="shared" si="75"/>
        <v>19.376084750537082</v>
      </c>
      <c r="AD515" s="76">
        <v>46.8</v>
      </c>
    </row>
    <row r="516" spans="1:30" x14ac:dyDescent="0.15">
      <c r="A516" s="1">
        <v>2012</v>
      </c>
      <c r="B516" s="2">
        <v>11</v>
      </c>
      <c r="C516" s="107">
        <f t="shared" si="70"/>
        <v>102.4023</v>
      </c>
      <c r="D516" s="59">
        <v>100.1</v>
      </c>
      <c r="E516" s="129">
        <v>97</v>
      </c>
      <c r="F516" s="8">
        <v>216.82</v>
      </c>
      <c r="G516" s="161">
        <v>221.18</v>
      </c>
      <c r="H516" s="161"/>
      <c r="I516" s="5">
        <v>23</v>
      </c>
      <c r="J516" s="115">
        <v>17.100000000000001</v>
      </c>
      <c r="K516" s="6">
        <f t="shared" si="62"/>
        <v>12.97</v>
      </c>
      <c r="L516" s="161">
        <v>12.97</v>
      </c>
      <c r="M516" s="161"/>
      <c r="N516" s="14">
        <v>41214</v>
      </c>
      <c r="O516" s="120">
        <f t="shared" si="63"/>
        <v>228.02061855670104</v>
      </c>
      <c r="P516" s="121">
        <f t="shared" si="60"/>
        <v>13.371134020618559</v>
      </c>
      <c r="Q516" s="14">
        <v>41214</v>
      </c>
      <c r="R516" s="150">
        <f t="shared" si="73"/>
        <v>5.4294360571319222</v>
      </c>
      <c r="S516" s="88">
        <f t="shared" si="74"/>
        <v>13.371134020618559</v>
      </c>
      <c r="T516" s="89">
        <f t="shared" si="71"/>
        <v>10.666742503055117</v>
      </c>
      <c r="U516" s="88">
        <f t="shared" si="72"/>
        <v>11.493585858459712</v>
      </c>
      <c r="Z516" s="14">
        <v>41214</v>
      </c>
      <c r="AA516" s="76">
        <f t="shared" si="67"/>
        <v>17.053199691595989</v>
      </c>
      <c r="AB516" s="14">
        <v>41214</v>
      </c>
      <c r="AC516" s="76">
        <f t="shared" si="75"/>
        <v>19.838945074645203</v>
      </c>
      <c r="AD516" s="76">
        <v>46.8</v>
      </c>
    </row>
    <row r="517" spans="1:30" x14ac:dyDescent="0.15">
      <c r="A517" s="1">
        <v>2012</v>
      </c>
      <c r="B517" s="2">
        <v>12</v>
      </c>
      <c r="C517" s="107">
        <f t="shared" si="70"/>
        <v>102.60689999999998</v>
      </c>
      <c r="D517" s="59">
        <v>100.3</v>
      </c>
      <c r="E517" s="129">
        <v>97.4</v>
      </c>
      <c r="F517" s="8">
        <v>233.86</v>
      </c>
      <c r="G517" s="161">
        <v>238.41</v>
      </c>
      <c r="H517" s="161"/>
      <c r="I517" s="5">
        <v>24.9</v>
      </c>
      <c r="J517" s="115">
        <v>18.399999999999999</v>
      </c>
      <c r="K517" s="6">
        <f t="shared" si="62"/>
        <v>12.97</v>
      </c>
      <c r="L517" s="161">
        <v>12.97</v>
      </c>
      <c r="M517" s="161"/>
      <c r="N517" s="14">
        <v>41244</v>
      </c>
      <c r="O517" s="120">
        <f t="shared" si="63"/>
        <v>244.77412731006157</v>
      </c>
      <c r="P517" s="121">
        <f t="shared" si="60"/>
        <v>13.316221765913758</v>
      </c>
      <c r="Q517" s="14">
        <v>41244</v>
      </c>
      <c r="R517" s="150">
        <f t="shared" si="73"/>
        <v>5.5003358559597997</v>
      </c>
      <c r="S517" s="88">
        <f t="shared" si="74"/>
        <v>13.316221765913758</v>
      </c>
      <c r="T517" s="89">
        <f t="shared" si="71"/>
        <v>10.565406561326716</v>
      </c>
      <c r="U517" s="88">
        <f t="shared" si="72"/>
        <v>11.672001722485755</v>
      </c>
      <c r="Z517" s="14">
        <v>41244</v>
      </c>
      <c r="AA517" s="76">
        <f t="shared" si="67"/>
        <v>18.381649961449497</v>
      </c>
      <c r="AB517" s="14">
        <v>41244</v>
      </c>
      <c r="AC517" s="76">
        <f t="shared" si="75"/>
        <v>20.971049621978011</v>
      </c>
      <c r="AD517" s="76">
        <v>46.8</v>
      </c>
    </row>
    <row r="518" spans="1:30" x14ac:dyDescent="0.15">
      <c r="A518" s="1">
        <v>2013</v>
      </c>
      <c r="B518" s="2">
        <v>1</v>
      </c>
      <c r="C518" s="107">
        <f t="shared" si="70"/>
        <v>103.01610000000001</v>
      </c>
      <c r="D518" s="59">
        <v>100.7</v>
      </c>
      <c r="E518" s="129">
        <v>97.6</v>
      </c>
      <c r="F518" s="8"/>
      <c r="G518" s="161">
        <v>257.91000000000003</v>
      </c>
      <c r="H518" s="161"/>
      <c r="I518" s="5">
        <v>26.8</v>
      </c>
      <c r="J518" s="115">
        <v>19.8</v>
      </c>
      <c r="K518" s="6">
        <f t="shared" si="62"/>
        <v>13.03</v>
      </c>
      <c r="L518" s="161">
        <v>13.03</v>
      </c>
      <c r="M518" s="161"/>
      <c r="N518" s="14">
        <v>41275</v>
      </c>
      <c r="O518" s="120">
        <f t="shared" si="63"/>
        <v>264.2520491803279</v>
      </c>
      <c r="P518" s="121">
        <f t="shared" si="60"/>
        <v>13.350409836065575</v>
      </c>
      <c r="Q518" s="14">
        <v>41275</v>
      </c>
      <c r="R518" s="150">
        <f t="shared" si="73"/>
        <v>5.5769033794235074</v>
      </c>
      <c r="S518" s="88">
        <f t="shared" si="74"/>
        <v>13.350409836065575</v>
      </c>
      <c r="T518" s="89">
        <f t="shared" si="71"/>
        <v>10.465780326063548</v>
      </c>
      <c r="U518" s="88">
        <f t="shared" si="72"/>
        <v>11.852608805179186</v>
      </c>
      <c r="Z518" s="14">
        <v>41275</v>
      </c>
      <c r="AA518" s="76">
        <f t="shared" si="67"/>
        <v>19.793553338449733</v>
      </c>
      <c r="AB518" s="14">
        <v>41275</v>
      </c>
      <c r="AC518" s="76">
        <f t="shared" si="75"/>
        <v>22.294842723979784</v>
      </c>
      <c r="AD518" s="76">
        <v>46.8</v>
      </c>
    </row>
    <row r="519" spans="1:30" x14ac:dyDescent="0.15">
      <c r="A519" s="1">
        <v>2013</v>
      </c>
      <c r="B519" s="2">
        <v>2</v>
      </c>
      <c r="C519" s="107">
        <f t="shared" si="70"/>
        <v>103.32299999999999</v>
      </c>
      <c r="D519" s="59">
        <v>101</v>
      </c>
      <c r="E519" s="129">
        <v>98</v>
      </c>
      <c r="F519" s="8"/>
      <c r="G519" s="161">
        <v>267.08999999999997</v>
      </c>
      <c r="H519" s="161"/>
      <c r="I519" s="5">
        <v>27.9</v>
      </c>
      <c r="J519" s="115">
        <v>20.6</v>
      </c>
      <c r="K519" s="6">
        <f t="shared" si="62"/>
        <v>12.95</v>
      </c>
      <c r="L519" s="161">
        <v>12.95</v>
      </c>
      <c r="M519" s="161"/>
      <c r="N519" s="15">
        <v>41306</v>
      </c>
      <c r="O519" s="120">
        <f t="shared" si="63"/>
        <v>272.5408163265306</v>
      </c>
      <c r="P519" s="121">
        <f t="shared" si="60"/>
        <v>13.214285714285715</v>
      </c>
      <c r="Q519" s="15">
        <v>41306</v>
      </c>
      <c r="R519" s="150">
        <f t="shared" si="73"/>
        <v>5.6077883875712091</v>
      </c>
      <c r="S519" s="88">
        <f t="shared" si="74"/>
        <v>13.214285714285715</v>
      </c>
      <c r="T519" s="89">
        <f t="shared" ref="T519" si="76">AVERAGE(P460:P519)</f>
        <v>10.365991807861857</v>
      </c>
      <c r="U519" s="88">
        <f t="shared" ref="U519" si="77">AVERAGE(P400:P519)</f>
        <v>12.030753215117073</v>
      </c>
      <c r="Z519" s="15">
        <v>41306</v>
      </c>
      <c r="AA519" s="76">
        <f t="shared" ref="AA519:AA582" si="78">O519/P519</f>
        <v>20.624710424710422</v>
      </c>
      <c r="AB519" s="15">
        <v>41306</v>
      </c>
      <c r="AC519" s="76">
        <f t="shared" si="75"/>
        <v>22.653678573015135</v>
      </c>
      <c r="AD519" s="76">
        <v>46.8</v>
      </c>
    </row>
    <row r="520" spans="1:30" x14ac:dyDescent="0.15">
      <c r="A520" s="1">
        <v>2013</v>
      </c>
      <c r="B520" s="2">
        <v>3</v>
      </c>
      <c r="C520" s="107">
        <f t="shared" si="70"/>
        <v>103.42529999999999</v>
      </c>
      <c r="D520" s="59">
        <v>101.1</v>
      </c>
      <c r="E520" s="129">
        <v>98.1</v>
      </c>
      <c r="F520" s="8"/>
      <c r="G520" s="161">
        <v>285.29000000000002</v>
      </c>
      <c r="H520" s="161"/>
      <c r="I520" s="5">
        <v>29.8</v>
      </c>
      <c r="J520" s="115">
        <v>21.8</v>
      </c>
      <c r="K520" s="6">
        <f t="shared" si="62"/>
        <v>13.09</v>
      </c>
      <c r="L520" s="161">
        <v>13.09</v>
      </c>
      <c r="M520" s="161"/>
      <c r="N520" s="15">
        <v>41334</v>
      </c>
      <c r="O520" s="120">
        <f t="shared" si="63"/>
        <v>290.81549439347606</v>
      </c>
      <c r="P520" s="121">
        <f t="shared" si="60"/>
        <v>13.343527013251785</v>
      </c>
      <c r="Q520" s="15">
        <v>41334</v>
      </c>
      <c r="R520" s="150">
        <f t="shared" si="73"/>
        <v>5.6726890261982392</v>
      </c>
      <c r="S520" s="88">
        <f t="shared" si="74"/>
        <v>13.343527013251785</v>
      </c>
      <c r="T520" s="89">
        <f t="shared" ref="T520" si="79">AVERAGE(P461:P520)</f>
        <v>10.26978081319692</v>
      </c>
      <c r="U520" s="88">
        <f t="shared" ref="U520" si="80">AVERAGE(P401:P520)</f>
        <v>12.203634056169532</v>
      </c>
      <c r="Z520" s="15">
        <v>41334</v>
      </c>
      <c r="AA520" s="76">
        <f t="shared" si="78"/>
        <v>21.794499618029029</v>
      </c>
      <c r="AB520" s="15">
        <v>41334</v>
      </c>
      <c r="AC520" s="76">
        <f t="shared" si="75"/>
        <v>23.83023721089495</v>
      </c>
      <c r="AD520" s="76">
        <v>46.8</v>
      </c>
    </row>
    <row r="521" spans="1:30" x14ac:dyDescent="0.15">
      <c r="A521" s="1">
        <v>2013</v>
      </c>
      <c r="B521" s="2">
        <v>4</v>
      </c>
      <c r="C521" s="107">
        <f t="shared" si="70"/>
        <v>103.73220000000001</v>
      </c>
      <c r="D521" s="59">
        <v>101.4</v>
      </c>
      <c r="E521" s="129">
        <v>98.5</v>
      </c>
      <c r="F521" s="8"/>
      <c r="G521" s="161">
        <v>313.10000000000002</v>
      </c>
      <c r="H521" s="161"/>
      <c r="I521" s="5">
        <v>32.4</v>
      </c>
      <c r="J521" s="115">
        <v>23.8</v>
      </c>
      <c r="K521" s="6">
        <f t="shared" si="62"/>
        <v>13.14</v>
      </c>
      <c r="L521" s="161">
        <v>13.14</v>
      </c>
      <c r="M521" s="161"/>
      <c r="N521" s="15">
        <v>41365</v>
      </c>
      <c r="O521" s="120">
        <f t="shared" si="63"/>
        <v>317.86802030456857</v>
      </c>
      <c r="P521" s="147">
        <f t="shared" si="60"/>
        <v>13.340101522842641</v>
      </c>
      <c r="Q521" s="15">
        <v>41365</v>
      </c>
      <c r="R521" s="150">
        <f t="shared" si="73"/>
        <v>5.7616362661424088</v>
      </c>
      <c r="S521" s="98">
        <f t="shared" si="74"/>
        <v>13.340101522842641</v>
      </c>
      <c r="T521" s="98">
        <f t="shared" ref="T521" si="81">AVERAGE(P462:P521)</f>
        <v>10.173382242777107</v>
      </c>
      <c r="U521" s="98">
        <f t="shared" ref="U521" si="82">AVERAGE(P402:P521)</f>
        <v>12.364910501321761</v>
      </c>
      <c r="Z521" s="15">
        <v>41365</v>
      </c>
      <c r="AA521" s="76">
        <f t="shared" si="78"/>
        <v>23.828006088280063</v>
      </c>
      <c r="AB521" s="15">
        <v>41365</v>
      </c>
      <c r="AC521" s="76">
        <f t="shared" si="75"/>
        <v>25.707264138352617</v>
      </c>
      <c r="AD521" s="76">
        <v>46.8</v>
      </c>
    </row>
    <row r="522" spans="1:30" x14ac:dyDescent="0.15">
      <c r="A522" s="1">
        <v>2013</v>
      </c>
      <c r="B522" s="2">
        <v>5</v>
      </c>
      <c r="C522" s="107">
        <f t="shared" si="70"/>
        <v>103.93679999999999</v>
      </c>
      <c r="D522" s="60">
        <v>101.6</v>
      </c>
      <c r="E522" s="129">
        <v>98.6</v>
      </c>
      <c r="F522" s="8"/>
      <c r="G522" s="161">
        <v>301.12</v>
      </c>
      <c r="H522" s="161"/>
      <c r="I522" s="5">
        <v>31.1</v>
      </c>
      <c r="J522" s="115">
        <v>22.8</v>
      </c>
      <c r="K522" s="6">
        <f t="shared" si="62"/>
        <v>13.22</v>
      </c>
      <c r="L522" s="161">
        <v>13.22</v>
      </c>
      <c r="M522" s="161"/>
      <c r="N522" s="15">
        <v>41395</v>
      </c>
      <c r="O522" s="120">
        <f t="shared" si="63"/>
        <v>305.395537525355</v>
      </c>
      <c r="P522" s="147">
        <f t="shared" si="60"/>
        <v>13.407707910750508</v>
      </c>
      <c r="Q522" s="15">
        <v>41395</v>
      </c>
      <c r="R522" s="150">
        <f t="shared" si="73"/>
        <v>5.7216077807765169</v>
      </c>
      <c r="S522" s="98">
        <f t="shared" si="74"/>
        <v>13.407707910750508</v>
      </c>
      <c r="T522" s="98">
        <f t="shared" ref="T522" si="83">AVERAGE(P463:P522)</f>
        <v>10.086857011458228</v>
      </c>
      <c r="U522" s="98">
        <f t="shared" ref="U522" si="84">AVERAGE(P403:P522)</f>
        <v>12.522998413328473</v>
      </c>
      <c r="Z522" s="15">
        <v>41395</v>
      </c>
      <c r="AA522" s="76">
        <f t="shared" si="78"/>
        <v>22.777609682299545</v>
      </c>
      <c r="AB522" s="15">
        <v>41395</v>
      </c>
      <c r="AC522" s="76">
        <f t="shared" si="75"/>
        <v>24.386774432576509</v>
      </c>
      <c r="AD522" s="76">
        <v>46.8</v>
      </c>
    </row>
    <row r="523" spans="1:30" x14ac:dyDescent="0.15">
      <c r="A523" s="1">
        <v>2013</v>
      </c>
      <c r="B523" s="2">
        <v>6</v>
      </c>
      <c r="C523" s="107">
        <f t="shared" si="70"/>
        <v>103.93679999999999</v>
      </c>
      <c r="D523" s="60">
        <v>101.6</v>
      </c>
      <c r="E523" s="129">
        <v>98.6</v>
      </c>
      <c r="F523" s="8"/>
      <c r="G523" s="161">
        <v>296.64999999999998</v>
      </c>
      <c r="H523" s="161"/>
      <c r="I523" s="5">
        <v>28.2</v>
      </c>
      <c r="J523" s="115">
        <v>20.5</v>
      </c>
      <c r="K523" s="6">
        <f t="shared" si="62"/>
        <v>14.46</v>
      </c>
      <c r="L523" s="161">
        <v>14.46</v>
      </c>
      <c r="M523" s="161"/>
      <c r="N523" s="15">
        <v>41426</v>
      </c>
      <c r="O523" s="120">
        <f t="shared" si="63"/>
        <v>300.86206896551721</v>
      </c>
      <c r="P523" s="147">
        <f t="shared" si="60"/>
        <v>14.665314401622719</v>
      </c>
      <c r="Q523" s="15">
        <v>41426</v>
      </c>
      <c r="R523" s="150">
        <f t="shared" si="73"/>
        <v>5.7066519170841534</v>
      </c>
      <c r="S523" s="98">
        <f t="shared" si="74"/>
        <v>14.665314401622719</v>
      </c>
      <c r="T523" s="98">
        <f t="shared" ref="T523" si="85">AVERAGE(P464:P523)</f>
        <v>10.051143913330343</v>
      </c>
      <c r="U523" s="98">
        <f t="shared" ref="U523" si="86">AVERAGE(P404:P523)</f>
        <v>12.680532477299643</v>
      </c>
      <c r="Z523" s="15">
        <v>41426</v>
      </c>
      <c r="AA523" s="76">
        <f t="shared" si="78"/>
        <v>20.515214384508987</v>
      </c>
      <c r="AB523" s="15">
        <v>41426</v>
      </c>
      <c r="AC523" s="76">
        <f t="shared" si="75"/>
        <v>23.72629615547396</v>
      </c>
      <c r="AD523" s="76">
        <v>46.8</v>
      </c>
    </row>
    <row r="524" spans="1:30" x14ac:dyDescent="0.15">
      <c r="A524" s="1">
        <v>2013</v>
      </c>
      <c r="B524" s="2">
        <v>7</v>
      </c>
      <c r="C524" s="107">
        <f t="shared" si="70"/>
        <v>104.4483</v>
      </c>
      <c r="D524" s="61">
        <v>102.1</v>
      </c>
      <c r="E524" s="129">
        <v>99.1</v>
      </c>
      <c r="F524" s="8"/>
      <c r="G524" s="161">
        <v>298.64999999999998</v>
      </c>
      <c r="H524" s="161"/>
      <c r="I524" s="5">
        <v>28.1</v>
      </c>
      <c r="J524" s="115">
        <v>20.5</v>
      </c>
      <c r="K524" s="6">
        <f t="shared" si="62"/>
        <v>14.55</v>
      </c>
      <c r="L524" s="161">
        <v>14.55</v>
      </c>
      <c r="M524" s="161"/>
      <c r="N524" s="15">
        <v>41456</v>
      </c>
      <c r="O524" s="120">
        <f t="shared" si="63"/>
        <v>301.36226034308777</v>
      </c>
      <c r="P524" s="147">
        <f t="shared" si="60"/>
        <v>14.682139253279516</v>
      </c>
      <c r="Q524" s="15">
        <v>41456</v>
      </c>
      <c r="R524" s="150">
        <f t="shared" si="73"/>
        <v>5.708313063830464</v>
      </c>
      <c r="S524" s="98">
        <f t="shared" si="74"/>
        <v>14.682139253279516</v>
      </c>
      <c r="T524" s="98">
        <f t="shared" ref="T524" si="87">AVERAGE(P465:P524)</f>
        <v>10.019902837991918</v>
      </c>
      <c r="U524" s="98">
        <f t="shared" ref="U524" si="88">AVERAGE(P405:P524)</f>
        <v>12.756395282576245</v>
      </c>
      <c r="Z524" s="15">
        <v>41456</v>
      </c>
      <c r="AA524" s="76">
        <f t="shared" si="78"/>
        <v>20.525773195876287</v>
      </c>
      <c r="AB524" s="15">
        <v>41456</v>
      </c>
      <c r="AC524" s="76">
        <f t="shared" si="75"/>
        <v>23.624405928743336</v>
      </c>
      <c r="AD524" s="76">
        <v>46.8</v>
      </c>
    </row>
    <row r="525" spans="1:30" x14ac:dyDescent="0.15">
      <c r="A525" s="1">
        <v>2013</v>
      </c>
      <c r="B525" s="2">
        <v>8</v>
      </c>
      <c r="C525" s="107">
        <f t="shared" si="70"/>
        <v>104.7552</v>
      </c>
      <c r="D525" s="61">
        <v>102.4</v>
      </c>
      <c r="E525" s="129">
        <v>99.4</v>
      </c>
      <c r="F525" s="8"/>
      <c r="G525" s="161">
        <v>291.49</v>
      </c>
      <c r="H525" s="161"/>
      <c r="I525" s="5">
        <v>27.3</v>
      </c>
      <c r="J525" s="115">
        <v>20.100000000000001</v>
      </c>
      <c r="K525" s="6">
        <f t="shared" si="62"/>
        <v>14.52</v>
      </c>
      <c r="L525" s="161">
        <v>14.52</v>
      </c>
      <c r="M525" s="161"/>
      <c r="N525" s="16">
        <v>41487</v>
      </c>
      <c r="O525" s="120">
        <f t="shared" si="63"/>
        <v>293.24949698189135</v>
      </c>
      <c r="P525" s="147">
        <f t="shared" si="60"/>
        <v>14.607645875251507</v>
      </c>
      <c r="Q525" s="16">
        <v>41487</v>
      </c>
      <c r="R525" s="150">
        <f t="shared" si="73"/>
        <v>5.6810237722103452</v>
      </c>
      <c r="S525" s="98">
        <f t="shared" si="74"/>
        <v>14.607645875251507</v>
      </c>
      <c r="T525" s="98">
        <f t="shared" ref="T525:T526" si="89">AVERAGE(P466:P525)</f>
        <v>9.988936961046301</v>
      </c>
      <c r="U525" s="98">
        <f t="shared" ref="U525:U526" si="90">AVERAGE(P406:P525)</f>
        <v>12.842918241289222</v>
      </c>
      <c r="Z525" s="16">
        <v>41487</v>
      </c>
      <c r="AA525" s="76">
        <f t="shared" si="78"/>
        <v>20.07506887052342</v>
      </c>
      <c r="AB525" s="16">
        <v>41487</v>
      </c>
      <c r="AC525" s="76">
        <f t="shared" si="75"/>
        <v>22.833556320487315</v>
      </c>
      <c r="AD525" s="76">
        <v>46.8</v>
      </c>
    </row>
    <row r="526" spans="1:30" x14ac:dyDescent="0.15">
      <c r="A526" s="1">
        <v>2013</v>
      </c>
      <c r="B526" s="2">
        <v>9</v>
      </c>
      <c r="C526" s="107">
        <f t="shared" si="70"/>
        <v>105.06209999999999</v>
      </c>
      <c r="D526" s="61">
        <v>102.7</v>
      </c>
      <c r="E526" s="129">
        <v>99.7</v>
      </c>
      <c r="F526" s="8"/>
      <c r="G526" s="161">
        <v>313.98</v>
      </c>
      <c r="H526" s="161"/>
      <c r="I526" s="5">
        <v>29.8</v>
      </c>
      <c r="J526" s="115">
        <v>21.8</v>
      </c>
      <c r="K526" s="6">
        <f t="shared" si="62"/>
        <v>14.39</v>
      </c>
      <c r="L526" s="161">
        <v>14.39</v>
      </c>
      <c r="M526" s="161"/>
      <c r="N526" s="16">
        <v>41518</v>
      </c>
      <c r="O526" s="120">
        <f t="shared" si="63"/>
        <v>314.92477432296891</v>
      </c>
      <c r="P526" s="147">
        <f t="shared" ref="P526:P557" si="91">K526/E526*100</f>
        <v>14.433299899699097</v>
      </c>
      <c r="Q526" s="16">
        <v>41518</v>
      </c>
      <c r="R526" s="150">
        <f t="shared" si="73"/>
        <v>5.7523337986324705</v>
      </c>
      <c r="S526" s="98">
        <f t="shared" si="74"/>
        <v>14.433299899699097</v>
      </c>
      <c r="T526" s="98">
        <f t="shared" si="89"/>
        <v>9.9519777278755672</v>
      </c>
      <c r="U526" s="98">
        <f t="shared" si="90"/>
        <v>12.926441737542172</v>
      </c>
      <c r="Z526" s="16">
        <v>41518</v>
      </c>
      <c r="AA526" s="76">
        <f t="shared" si="78"/>
        <v>21.819318971507993</v>
      </c>
      <c r="AB526" s="16">
        <v>41518</v>
      </c>
      <c r="AC526" s="76">
        <f t="shared" si="75"/>
        <v>24.362835551900965</v>
      </c>
      <c r="AD526" s="76">
        <v>46.8</v>
      </c>
    </row>
    <row r="527" spans="1:30" x14ac:dyDescent="0.15">
      <c r="A527" s="1">
        <v>2013</v>
      </c>
      <c r="B527" s="2">
        <v>10</v>
      </c>
      <c r="C527" s="107">
        <f t="shared" si="70"/>
        <v>104.8575</v>
      </c>
      <c r="D527" s="61">
        <v>102.5</v>
      </c>
      <c r="E527" s="129">
        <v>99.5</v>
      </c>
      <c r="F527" s="8"/>
      <c r="G527" s="161">
        <v>309.60000000000002</v>
      </c>
      <c r="H527" s="161"/>
      <c r="I527" s="5">
        <v>29.8</v>
      </c>
      <c r="J527" s="115">
        <v>22</v>
      </c>
      <c r="K527" s="6">
        <f t="shared" si="62"/>
        <v>14.09</v>
      </c>
      <c r="L527" s="161">
        <v>14.09</v>
      </c>
      <c r="M527" s="161"/>
      <c r="N527" s="16">
        <v>41548</v>
      </c>
      <c r="O527" s="120">
        <f t="shared" si="63"/>
        <v>311.15577889447235</v>
      </c>
      <c r="P527" s="147">
        <f t="shared" si="91"/>
        <v>14.160804020100503</v>
      </c>
      <c r="Q527" s="16">
        <v>41548</v>
      </c>
      <c r="R527" s="150">
        <f t="shared" si="73"/>
        <v>5.7402936835391163</v>
      </c>
      <c r="S527" s="98">
        <f t="shared" si="74"/>
        <v>14.160804020100503</v>
      </c>
      <c r="T527" s="98">
        <f t="shared" ref="T527:T528" si="92">AVERAGE(P468:P527)</f>
        <v>9.9047867439423616</v>
      </c>
      <c r="U527" s="98">
        <f t="shared" ref="U527:U528" si="93">AVERAGE(P408:P527)</f>
        <v>13.00779635893506</v>
      </c>
      <c r="Z527" s="16">
        <v>41548</v>
      </c>
      <c r="AA527" s="76">
        <f t="shared" si="78"/>
        <v>21.973030518097939</v>
      </c>
      <c r="AB527" s="16">
        <v>41548</v>
      </c>
      <c r="AC527" s="76">
        <f t="shared" si="75"/>
        <v>23.920714186207206</v>
      </c>
      <c r="AD527" s="76">
        <v>46.8</v>
      </c>
    </row>
    <row r="528" spans="1:30" x14ac:dyDescent="0.15">
      <c r="A528" s="1">
        <v>2013</v>
      </c>
      <c r="B528" s="2">
        <v>11</v>
      </c>
      <c r="C528" s="107">
        <f t="shared" si="70"/>
        <v>104.9598</v>
      </c>
      <c r="D528" s="61">
        <v>102.6</v>
      </c>
      <c r="E528" s="129">
        <v>99.5</v>
      </c>
      <c r="F528" s="8"/>
      <c r="G528" s="161">
        <v>319.13</v>
      </c>
      <c r="H528" s="161"/>
      <c r="I528" s="5">
        <v>30.8</v>
      </c>
      <c r="J528" s="115">
        <v>22.8</v>
      </c>
      <c r="K528" s="6">
        <f t="shared" si="62"/>
        <v>14.02</v>
      </c>
      <c r="L528" s="161">
        <v>14.02</v>
      </c>
      <c r="M528" s="161"/>
      <c r="N528" s="16">
        <v>41579</v>
      </c>
      <c r="O528" s="120">
        <f t="shared" si="63"/>
        <v>320.73366834170855</v>
      </c>
      <c r="P528" s="147">
        <f t="shared" si="91"/>
        <v>14.090452261306533</v>
      </c>
      <c r="Q528" s="16">
        <v>41579</v>
      </c>
      <c r="R528" s="150">
        <f t="shared" si="73"/>
        <v>5.7706110851042078</v>
      </c>
      <c r="S528" s="98">
        <f t="shared" si="74"/>
        <v>14.090452261306533</v>
      </c>
      <c r="T528" s="98">
        <f t="shared" si="92"/>
        <v>9.8509576642252217</v>
      </c>
      <c r="U528" s="98">
        <f t="shared" si="93"/>
        <v>13.088149399181832</v>
      </c>
      <c r="Z528" s="16">
        <v>41579</v>
      </c>
      <c r="AA528" s="76">
        <f t="shared" si="78"/>
        <v>22.762482168330955</v>
      </c>
      <c r="AB528" s="16">
        <v>41579</v>
      </c>
      <c r="AC528" s="76">
        <f t="shared" si="75"/>
        <v>24.505654585648166</v>
      </c>
      <c r="AD528" s="76">
        <v>46.8</v>
      </c>
    </row>
    <row r="529" spans="1:30" x14ac:dyDescent="0.15">
      <c r="A529" s="1">
        <v>2013</v>
      </c>
      <c r="B529" s="2">
        <v>12</v>
      </c>
      <c r="C529" s="107">
        <f t="shared" si="70"/>
        <v>105.16439999999999</v>
      </c>
      <c r="D529" s="61">
        <v>102.8</v>
      </c>
      <c r="E529" s="129">
        <v>99.8</v>
      </c>
      <c r="F529" s="8"/>
      <c r="G529" s="161">
        <v>325.52999999999997</v>
      </c>
      <c r="H529" s="161"/>
      <c r="I529" s="5">
        <v>31.8</v>
      </c>
      <c r="J529" s="115">
        <v>23.5</v>
      </c>
      <c r="K529" s="6">
        <f t="shared" si="62"/>
        <v>13.83</v>
      </c>
      <c r="L529" s="161">
        <v>13.83</v>
      </c>
      <c r="M529" s="161"/>
      <c r="N529" s="16">
        <v>41609</v>
      </c>
      <c r="O529" s="120">
        <f t="shared" si="63"/>
        <v>326.18236472945893</v>
      </c>
      <c r="P529" s="147">
        <f t="shared" si="91"/>
        <v>13.857715430861726</v>
      </c>
      <c r="Q529" s="16">
        <v>41609</v>
      </c>
      <c r="R529" s="150">
        <f t="shared" si="73"/>
        <v>5.7874566259708988</v>
      </c>
      <c r="S529" s="98">
        <f t="shared" si="74"/>
        <v>13.857715430861726</v>
      </c>
      <c r="T529" s="98">
        <f t="shared" ref="T529:T532" si="94">AVERAGE(P470:P529)</f>
        <v>9.7900034204082456</v>
      </c>
      <c r="U529" s="98">
        <f t="shared" ref="U529:U532" si="95">AVERAGE(P410:P529)</f>
        <v>13.165966605647164</v>
      </c>
      <c r="Z529" s="16">
        <v>41609</v>
      </c>
      <c r="AA529" s="76">
        <f t="shared" si="78"/>
        <v>23.537960954446852</v>
      </c>
      <c r="AB529" s="16">
        <v>41609</v>
      </c>
      <c r="AC529" s="76">
        <f t="shared" si="75"/>
        <v>24.774661405380776</v>
      </c>
      <c r="AD529" s="76">
        <v>46.8</v>
      </c>
    </row>
    <row r="530" spans="1:30" x14ac:dyDescent="0.15">
      <c r="A530" s="1">
        <v>2014</v>
      </c>
      <c r="B530" s="2">
        <v>1</v>
      </c>
      <c r="C530" s="107">
        <f t="shared" si="70"/>
        <v>105.2667</v>
      </c>
      <c r="D530" s="61">
        <v>102.9</v>
      </c>
      <c r="E530" s="129">
        <v>100</v>
      </c>
      <c r="F530" s="8"/>
      <c r="G530" s="161">
        <v>306.08999999999997</v>
      </c>
      <c r="H530" s="161"/>
      <c r="I530" s="5">
        <v>31</v>
      </c>
      <c r="J530" s="115">
        <v>22.7</v>
      </c>
      <c r="K530" s="6">
        <f t="shared" si="62"/>
        <v>13.46</v>
      </c>
      <c r="L530" s="161">
        <v>13.46</v>
      </c>
      <c r="M530" s="161"/>
      <c r="N530" s="14">
        <v>41640</v>
      </c>
      <c r="O530" s="120">
        <f t="shared" si="63"/>
        <v>306.08999999999997</v>
      </c>
      <c r="P530" s="147">
        <f t="shared" si="91"/>
        <v>13.459999999999999</v>
      </c>
      <c r="Q530" s="14">
        <v>41640</v>
      </c>
      <c r="R530" s="150">
        <f t="shared" si="73"/>
        <v>5.7238791763553234</v>
      </c>
      <c r="S530" s="98">
        <f t="shared" si="74"/>
        <v>13.459999999999999</v>
      </c>
      <c r="T530" s="98">
        <f t="shared" si="94"/>
        <v>9.7244009212525562</v>
      </c>
      <c r="U530" s="98">
        <f t="shared" si="95"/>
        <v>13.246361304267355</v>
      </c>
      <c r="Z530" s="14">
        <v>41640</v>
      </c>
      <c r="AA530" s="76">
        <f t="shared" si="78"/>
        <v>22.740713224368498</v>
      </c>
      <c r="AB530" s="14">
        <v>41640</v>
      </c>
      <c r="AC530" s="76">
        <f t="shared" si="75"/>
        <v>23.107477817428411</v>
      </c>
      <c r="AD530" s="76">
        <v>46.8</v>
      </c>
    </row>
    <row r="531" spans="1:30" x14ac:dyDescent="0.15">
      <c r="A531" s="1">
        <v>2014</v>
      </c>
      <c r="B531" s="2">
        <v>2</v>
      </c>
      <c r="C531" s="107">
        <f t="shared" si="70"/>
        <v>105.16439999999999</v>
      </c>
      <c r="D531" s="61">
        <v>102.8</v>
      </c>
      <c r="E531" s="129">
        <v>99.8</v>
      </c>
      <c r="F531" s="8"/>
      <c r="G531" s="161">
        <v>298.57</v>
      </c>
      <c r="H531" s="161"/>
      <c r="I531" s="5">
        <v>30.2</v>
      </c>
      <c r="J531" s="115">
        <v>22.2</v>
      </c>
      <c r="K531" s="6">
        <f t="shared" si="62"/>
        <v>13.45</v>
      </c>
      <c r="L531" s="161">
        <v>13.45</v>
      </c>
      <c r="M531" s="161"/>
      <c r="N531" s="15">
        <v>41671</v>
      </c>
      <c r="O531" s="120">
        <f t="shared" si="63"/>
        <v>299.16833667334669</v>
      </c>
      <c r="P531" s="147">
        <f t="shared" si="91"/>
        <v>13.476953907815631</v>
      </c>
      <c r="Q531" s="15">
        <v>41671</v>
      </c>
      <c r="R531" s="150">
        <f t="shared" si="73"/>
        <v>5.7010064138737748</v>
      </c>
      <c r="S531" s="98">
        <f t="shared" si="74"/>
        <v>13.476953907815631</v>
      </c>
      <c r="T531" s="98">
        <f t="shared" si="94"/>
        <v>9.6603202820379419</v>
      </c>
      <c r="U531" s="98">
        <f t="shared" si="95"/>
        <v>13.32062577523828</v>
      </c>
      <c r="Z531" s="15">
        <v>41671</v>
      </c>
      <c r="AA531" s="76">
        <f t="shared" si="78"/>
        <v>22.198513011152418</v>
      </c>
      <c r="AB531" s="15">
        <v>41671</v>
      </c>
      <c r="AC531" s="76">
        <f t="shared" si="75"/>
        <v>22.459030207835347</v>
      </c>
      <c r="AD531" s="76">
        <v>46.8</v>
      </c>
    </row>
    <row r="532" spans="1:30" x14ac:dyDescent="0.15">
      <c r="A532" s="1">
        <v>2014</v>
      </c>
      <c r="B532" s="2">
        <v>3</v>
      </c>
      <c r="C532" s="107">
        <f t="shared" si="70"/>
        <v>105.16439999999999</v>
      </c>
      <c r="D532" s="61">
        <v>102.8</v>
      </c>
      <c r="E532" s="129">
        <v>99.8</v>
      </c>
      <c r="F532" s="8"/>
      <c r="G532" s="161">
        <v>294.64</v>
      </c>
      <c r="H532" s="161"/>
      <c r="I532" s="5">
        <v>29.5</v>
      </c>
      <c r="J532" s="115">
        <v>22</v>
      </c>
      <c r="K532" s="6">
        <f t="shared" si="62"/>
        <v>13.4</v>
      </c>
      <c r="L532" s="161">
        <v>13.4</v>
      </c>
      <c r="M532" s="161"/>
      <c r="N532" s="15">
        <v>41699</v>
      </c>
      <c r="O532" s="120">
        <f t="shared" si="63"/>
        <v>295.2304609218437</v>
      </c>
      <c r="P532" s="147">
        <f t="shared" si="91"/>
        <v>13.426853707414828</v>
      </c>
      <c r="Q532" s="15">
        <v>41699</v>
      </c>
      <c r="R532" s="150">
        <f t="shared" si="73"/>
        <v>5.6877562748074828</v>
      </c>
      <c r="S532" s="98">
        <f t="shared" si="74"/>
        <v>13.426853707414828</v>
      </c>
      <c r="T532" s="98">
        <f t="shared" si="94"/>
        <v>9.6002576397465571</v>
      </c>
      <c r="U532" s="98">
        <f t="shared" si="95"/>
        <v>13.392386070956254</v>
      </c>
      <c r="Z532" s="15">
        <v>41699</v>
      </c>
      <c r="AA532" s="76">
        <f t="shared" si="78"/>
        <v>21.988059701492542</v>
      </c>
      <c r="AB532" s="15">
        <v>41699</v>
      </c>
      <c r="AC532" s="76">
        <f t="shared" si="75"/>
        <v>22.044649800090731</v>
      </c>
      <c r="AD532" s="76">
        <v>46.8</v>
      </c>
    </row>
    <row r="533" spans="1:30" x14ac:dyDescent="0.15">
      <c r="A533" s="1">
        <v>2014</v>
      </c>
      <c r="B533" s="2">
        <v>4</v>
      </c>
      <c r="C533" s="107">
        <f t="shared" si="70"/>
        <v>108.2334</v>
      </c>
      <c r="D533" s="55">
        <v>105.8</v>
      </c>
      <c r="E533" s="129">
        <v>102.7</v>
      </c>
      <c r="F533" s="8"/>
      <c r="G533" s="161">
        <v>280.18</v>
      </c>
      <c r="H533" s="161"/>
      <c r="I533" s="5">
        <v>28.7</v>
      </c>
      <c r="J533" s="115">
        <v>21.4</v>
      </c>
      <c r="K533" s="6">
        <f t="shared" si="62"/>
        <v>13.12</v>
      </c>
      <c r="L533" s="161">
        <v>13.12</v>
      </c>
      <c r="M533" s="161"/>
      <c r="N533" s="15">
        <v>41730</v>
      </c>
      <c r="O533" s="120">
        <f t="shared" si="63"/>
        <v>272.81402142161636</v>
      </c>
      <c r="P533" s="147">
        <f t="shared" si="91"/>
        <v>12.775073028237586</v>
      </c>
      <c r="Q533" s="15">
        <v>41730</v>
      </c>
      <c r="R533" s="150">
        <f t="shared" si="73"/>
        <v>5.6087903228215463</v>
      </c>
      <c r="S533" s="98">
        <f t="shared" si="74"/>
        <v>12.775073028237586</v>
      </c>
      <c r="T533" s="98">
        <f t="shared" ref="T533:T536" si="96">AVERAGE(P474:P533)</f>
        <v>9.5306635454533204</v>
      </c>
      <c r="U533" s="98">
        <f t="shared" ref="U533:U536" si="97">AVERAGE(P414:P533)</f>
        <v>13.453529697542917</v>
      </c>
      <c r="Z533" s="15">
        <v>41730</v>
      </c>
      <c r="AA533" s="76">
        <f t="shared" si="78"/>
        <v>21.355182926829269</v>
      </c>
      <c r="AB533" s="15">
        <v>41730</v>
      </c>
      <c r="AC533" s="76">
        <f t="shared" si="75"/>
        <v>20.278248723934635</v>
      </c>
      <c r="AD533" s="76">
        <v>46.8</v>
      </c>
    </row>
    <row r="534" spans="1:30" x14ac:dyDescent="0.15">
      <c r="A534" s="1">
        <v>2014</v>
      </c>
      <c r="B534" s="2">
        <v>5</v>
      </c>
      <c r="C534" s="107">
        <f t="shared" si="70"/>
        <v>108.54029999999999</v>
      </c>
      <c r="D534" s="55">
        <v>106.1</v>
      </c>
      <c r="E534" s="129">
        <v>103</v>
      </c>
      <c r="F534" s="8"/>
      <c r="G534" s="161">
        <v>285.95999999999998</v>
      </c>
      <c r="H534" s="161"/>
      <c r="I534" s="5">
        <v>29.4</v>
      </c>
      <c r="J534" s="115">
        <v>21.9</v>
      </c>
      <c r="K534" s="6">
        <f t="shared" si="62"/>
        <v>13.03</v>
      </c>
      <c r="L534" s="161">
        <v>13.03</v>
      </c>
      <c r="M534" s="161"/>
      <c r="N534" s="15">
        <v>41760</v>
      </c>
      <c r="O534" s="120">
        <f t="shared" si="63"/>
        <v>277.631067961165</v>
      </c>
      <c r="P534" s="147">
        <f t="shared" si="91"/>
        <v>12.650485436893202</v>
      </c>
      <c r="Q534" s="15">
        <v>41760</v>
      </c>
      <c r="R534" s="150">
        <f t="shared" si="73"/>
        <v>5.6262931386571067</v>
      </c>
      <c r="S534" s="98">
        <f t="shared" si="74"/>
        <v>12.650485436893202</v>
      </c>
      <c r="T534" s="98">
        <f t="shared" si="96"/>
        <v>9.466934522666147</v>
      </c>
      <c r="U534" s="98">
        <f t="shared" si="97"/>
        <v>13.517328787895405</v>
      </c>
      <c r="V534" s="39">
        <v>242.94</v>
      </c>
      <c r="Z534" s="15">
        <v>41760</v>
      </c>
      <c r="AA534" s="76">
        <f t="shared" si="78"/>
        <v>21.946277820414426</v>
      </c>
      <c r="AB534" s="15">
        <v>41760</v>
      </c>
      <c r="AC534" s="76">
        <f t="shared" si="75"/>
        <v>20.538900275162359</v>
      </c>
      <c r="AD534" s="76">
        <v>46.8</v>
      </c>
    </row>
    <row r="535" spans="1:30" x14ac:dyDescent="0.15">
      <c r="A535" s="1">
        <v>2014</v>
      </c>
      <c r="B535" s="2">
        <v>6</v>
      </c>
      <c r="C535" s="107">
        <f t="shared" si="70"/>
        <v>108.7449</v>
      </c>
      <c r="D535" s="55">
        <v>106.3</v>
      </c>
      <c r="E535" s="129">
        <v>103.1</v>
      </c>
      <c r="F535" s="8"/>
      <c r="G535" s="161">
        <v>301.3</v>
      </c>
      <c r="H535" s="161"/>
      <c r="I535" s="5">
        <v>21.2</v>
      </c>
      <c r="J535" s="115">
        <v>16.5</v>
      </c>
      <c r="K535" s="6">
        <f t="shared" si="62"/>
        <v>18.260000000000002</v>
      </c>
      <c r="L535" s="161">
        <v>18.260000000000002</v>
      </c>
      <c r="M535" s="161"/>
      <c r="N535" s="15">
        <v>41791</v>
      </c>
      <c r="O535" s="120">
        <f t="shared" si="63"/>
        <v>292.24054316197868</v>
      </c>
      <c r="P535" s="147">
        <f t="shared" si="91"/>
        <v>17.710960232783705</v>
      </c>
      <c r="Q535" s="15">
        <v>41791</v>
      </c>
      <c r="R535" s="150">
        <f t="shared" si="73"/>
        <v>5.6775772411014325</v>
      </c>
      <c r="S535" s="98">
        <f t="shared" si="74"/>
        <v>17.710960232783705</v>
      </c>
      <c r="T535" s="98">
        <f t="shared" si="96"/>
        <v>9.7940027499171265</v>
      </c>
      <c r="U535" s="98">
        <f t="shared" si="97"/>
        <v>13.625767824318029</v>
      </c>
      <c r="V535" s="39">
        <v>241.38</v>
      </c>
      <c r="Z535" s="15">
        <v>41791</v>
      </c>
      <c r="AA535" s="76">
        <f t="shared" si="78"/>
        <v>16.500547645125959</v>
      </c>
      <c r="AB535" s="15">
        <v>41791</v>
      </c>
      <c r="AC535" s="76">
        <f t="shared" si="75"/>
        <v>21.447638542645237</v>
      </c>
      <c r="AD535" s="76">
        <v>46.8</v>
      </c>
    </row>
    <row r="536" spans="1:30" x14ac:dyDescent="0.15">
      <c r="A536" s="1">
        <v>2014</v>
      </c>
      <c r="B536" s="2">
        <v>7</v>
      </c>
      <c r="C536" s="107">
        <f t="shared" si="70"/>
        <v>109.05179999999999</v>
      </c>
      <c r="D536" s="55">
        <v>106.6</v>
      </c>
      <c r="E536" s="129">
        <v>103.5</v>
      </c>
      <c r="F536" s="8"/>
      <c r="G536" s="161">
        <v>304.37</v>
      </c>
      <c r="H536" s="161"/>
      <c r="I536" s="5">
        <v>21.8</v>
      </c>
      <c r="J536" s="115">
        <v>17</v>
      </c>
      <c r="K536" s="6">
        <f t="shared" si="62"/>
        <v>17.91</v>
      </c>
      <c r="L536" s="161">
        <v>17.91</v>
      </c>
      <c r="M536" s="161"/>
      <c r="N536" s="15">
        <v>41821</v>
      </c>
      <c r="O536" s="120">
        <f t="shared" si="63"/>
        <v>294.07729468599035</v>
      </c>
      <c r="P536" s="147">
        <f t="shared" si="91"/>
        <v>17.304347826086957</v>
      </c>
      <c r="Q536" s="15">
        <v>41821</v>
      </c>
      <c r="R536" s="150">
        <f t="shared" si="73"/>
        <v>5.6838426398798729</v>
      </c>
      <c r="S536" s="98">
        <f t="shared" si="74"/>
        <v>17.304347826086957</v>
      </c>
      <c r="T536" s="98">
        <f t="shared" si="96"/>
        <v>10.114506041011024</v>
      </c>
      <c r="U536" s="98">
        <f t="shared" si="97"/>
        <v>13.628491623190301</v>
      </c>
      <c r="Z536" s="15">
        <v>41821</v>
      </c>
      <c r="AA536" s="76">
        <f t="shared" si="78"/>
        <v>16.994416527079846</v>
      </c>
      <c r="AB536" s="15">
        <v>41821</v>
      </c>
      <c r="AC536" s="76">
        <f t="shared" si="75"/>
        <v>21.578124917770587</v>
      </c>
      <c r="AD536" s="76">
        <v>46.8</v>
      </c>
    </row>
    <row r="537" spans="1:30" x14ac:dyDescent="0.15">
      <c r="A537" s="1">
        <v>2014</v>
      </c>
      <c r="B537" s="2">
        <v>8</v>
      </c>
      <c r="C537" s="107">
        <f t="shared" si="70"/>
        <v>108.84720000000002</v>
      </c>
      <c r="D537" s="62">
        <v>106.4</v>
      </c>
      <c r="E537" s="129">
        <v>103.4</v>
      </c>
      <c r="F537" s="8"/>
      <c r="G537" s="161">
        <v>303.27999999999997</v>
      </c>
      <c r="H537" s="161"/>
      <c r="I537" s="5">
        <v>22</v>
      </c>
      <c r="J537" s="115">
        <v>17.2</v>
      </c>
      <c r="K537" s="6">
        <f t="shared" si="62"/>
        <v>17.670000000000002</v>
      </c>
      <c r="L537" s="161">
        <v>17.670000000000002</v>
      </c>
      <c r="M537" s="161"/>
      <c r="N537" s="16">
        <v>41852</v>
      </c>
      <c r="O537" s="120">
        <f t="shared" si="63"/>
        <v>293.30754352030948</v>
      </c>
      <c r="P537" s="147">
        <f t="shared" si="91"/>
        <v>17.0889748549323</v>
      </c>
      <c r="Q537" s="16">
        <v>41852</v>
      </c>
      <c r="R537" s="150">
        <f t="shared" si="73"/>
        <v>5.6812216951218417</v>
      </c>
      <c r="S537" s="98">
        <f t="shared" si="74"/>
        <v>17.0889748549323</v>
      </c>
      <c r="T537" s="98">
        <f t="shared" ref="T537:T538" si="98">AVERAGE(P478:P537)</f>
        <v>10.432655621926562</v>
      </c>
      <c r="U537" s="98">
        <f t="shared" ref="U537:U538" si="99">AVERAGE(P418:P537)</f>
        <v>13.633618575134314</v>
      </c>
      <c r="Z537" s="16">
        <v>41852</v>
      </c>
      <c r="AA537" s="76">
        <f t="shared" si="78"/>
        <v>17.16355404640634</v>
      </c>
      <c r="AB537" s="16">
        <v>41852</v>
      </c>
      <c r="AC537" s="76">
        <f t="shared" si="75"/>
        <v>21.513550632497427</v>
      </c>
      <c r="AD537" s="76">
        <v>46.8</v>
      </c>
    </row>
    <row r="538" spans="1:30" x14ac:dyDescent="0.15">
      <c r="A538" s="1">
        <v>2014</v>
      </c>
      <c r="B538" s="2">
        <v>9</v>
      </c>
      <c r="C538" s="107">
        <f t="shared" si="70"/>
        <v>108.84720000000002</v>
      </c>
      <c r="D538" s="62">
        <v>106.4</v>
      </c>
      <c r="E538" s="129">
        <v>103.3</v>
      </c>
      <c r="F538" s="8"/>
      <c r="G538" s="161">
        <v>305.89999999999998</v>
      </c>
      <c r="H538" s="161"/>
      <c r="I538" s="5">
        <v>22.5</v>
      </c>
      <c r="J538" s="115">
        <v>17.5</v>
      </c>
      <c r="K538" s="6">
        <f t="shared" si="62"/>
        <v>17.47</v>
      </c>
      <c r="L538" s="161">
        <v>17.47</v>
      </c>
      <c r="M538" s="161"/>
      <c r="N538" s="16">
        <v>41883</v>
      </c>
      <c r="O538" s="120">
        <f t="shared" si="63"/>
        <v>296.12778315585672</v>
      </c>
      <c r="P538" s="147">
        <f t="shared" si="91"/>
        <v>16.911907066795738</v>
      </c>
      <c r="Q538" s="16">
        <v>41883</v>
      </c>
      <c r="R538" s="150">
        <f t="shared" si="73"/>
        <v>5.6907910610193566</v>
      </c>
      <c r="S538" s="98">
        <f t="shared" si="74"/>
        <v>16.911907066795738</v>
      </c>
      <c r="T538" s="98">
        <f t="shared" si="98"/>
        <v>10.745760011934435</v>
      </c>
      <c r="U538" s="98">
        <f t="shared" si="99"/>
        <v>13.639201383845835</v>
      </c>
      <c r="Z538" s="16">
        <v>41883</v>
      </c>
      <c r="AA538" s="76">
        <f t="shared" si="78"/>
        <v>17.510017172295367</v>
      </c>
      <c r="AB538" s="16">
        <v>41883</v>
      </c>
      <c r="AC538" s="76">
        <f t="shared" si="75"/>
        <v>21.711519232100216</v>
      </c>
      <c r="AD538" s="76">
        <v>46.8</v>
      </c>
    </row>
    <row r="539" spans="1:30" x14ac:dyDescent="0.15">
      <c r="A539" s="1">
        <v>2014</v>
      </c>
      <c r="B539" s="2">
        <v>10</v>
      </c>
      <c r="C539" s="107">
        <f t="shared" si="70"/>
        <v>107.92649999999999</v>
      </c>
      <c r="D539" s="55">
        <v>105.5</v>
      </c>
      <c r="E539" s="129">
        <v>102.3</v>
      </c>
      <c r="F539" s="8"/>
      <c r="G539" s="161">
        <v>300.77999999999997</v>
      </c>
      <c r="H539" s="161"/>
      <c r="I539" s="5">
        <v>22.4</v>
      </c>
      <c r="J539" s="115">
        <v>17.5</v>
      </c>
      <c r="K539" s="6">
        <f t="shared" si="62"/>
        <v>17.23</v>
      </c>
      <c r="L539" s="161">
        <v>17.23</v>
      </c>
      <c r="M539" s="161"/>
      <c r="N539" s="16">
        <v>41913</v>
      </c>
      <c r="O539" s="120">
        <f t="shared" si="63"/>
        <v>294.01759530791787</v>
      </c>
      <c r="P539" s="147">
        <f t="shared" si="91"/>
        <v>16.842619745845553</v>
      </c>
      <c r="Q539" s="16">
        <v>41913</v>
      </c>
      <c r="R539" s="150">
        <f t="shared" si="73"/>
        <v>5.6836396135339777</v>
      </c>
      <c r="S539" s="98">
        <f t="shared" si="74"/>
        <v>16.842619745845553</v>
      </c>
      <c r="T539" s="98">
        <f t="shared" ref="T539:T541" si="100">AVERAGE(P480:P539)</f>
        <v>11.058973798846521</v>
      </c>
      <c r="U539" s="98">
        <f t="shared" ref="U539:U541" si="101">AVERAGE(P420:P539)</f>
        <v>13.644028354247512</v>
      </c>
      <c r="Z539" s="16">
        <v>41913</v>
      </c>
      <c r="AA539" s="76">
        <f t="shared" si="78"/>
        <v>17.456761462565289</v>
      </c>
      <c r="AB539" s="16">
        <v>41913</v>
      </c>
      <c r="AC539" s="76">
        <f t="shared" si="75"/>
        <v>21.549177975461145</v>
      </c>
      <c r="AD539" s="76">
        <v>46.8</v>
      </c>
    </row>
    <row r="540" spans="1:30" x14ac:dyDescent="0.15">
      <c r="A540" s="1">
        <v>2014</v>
      </c>
      <c r="B540" s="2">
        <v>11</v>
      </c>
      <c r="C540" s="107">
        <f t="shared" si="70"/>
        <v>107.61959999999999</v>
      </c>
      <c r="D540" s="55">
        <v>105.2</v>
      </c>
      <c r="E540" s="129">
        <v>102.1</v>
      </c>
      <c r="F540" s="8"/>
      <c r="G540" s="161">
        <v>312.63</v>
      </c>
      <c r="H540" s="161"/>
      <c r="I540" s="5">
        <v>23.4</v>
      </c>
      <c r="J540" s="114">
        <v>18.2</v>
      </c>
      <c r="K540" s="6">
        <f t="shared" si="62"/>
        <v>17.14</v>
      </c>
      <c r="L540" s="161">
        <v>17.14</v>
      </c>
      <c r="M540" s="161"/>
      <c r="N540" s="16">
        <v>41944</v>
      </c>
      <c r="O540" s="120">
        <f t="shared" si="63"/>
        <v>306.19980411361411</v>
      </c>
      <c r="P540" s="147">
        <f t="shared" si="91"/>
        <v>16.787463271302645</v>
      </c>
      <c r="Q540" s="16">
        <v>41944</v>
      </c>
      <c r="R540" s="150">
        <f t="shared" si="73"/>
        <v>5.7242378434899175</v>
      </c>
      <c r="S540" s="98">
        <f t="shared" si="74"/>
        <v>16.787463271302645</v>
      </c>
      <c r="T540" s="98">
        <f t="shared" si="100"/>
        <v>11.370922529716779</v>
      </c>
      <c r="U540" s="98">
        <f t="shared" si="101"/>
        <v>13.648808016980736</v>
      </c>
      <c r="Z540" s="16">
        <v>41944</v>
      </c>
      <c r="AA540" s="76">
        <f t="shared" si="78"/>
        <v>18.239789964994166</v>
      </c>
      <c r="AB540" s="16">
        <v>41944</v>
      </c>
      <c r="AC540" s="76">
        <f t="shared" si="75"/>
        <v>22.434179140967125</v>
      </c>
      <c r="AD540" s="76">
        <v>46.8</v>
      </c>
    </row>
    <row r="541" spans="1:30" x14ac:dyDescent="0.15">
      <c r="A541" s="1">
        <v>2014</v>
      </c>
      <c r="B541" s="2">
        <v>12</v>
      </c>
      <c r="C541" s="107">
        <f t="shared" ref="C541:C555" si="102">D541*$C$482/100</f>
        <v>107.10809999999999</v>
      </c>
      <c r="D541" s="55">
        <v>104.7</v>
      </c>
      <c r="E541" s="129">
        <v>101.6</v>
      </c>
      <c r="F541" s="8"/>
      <c r="G541" s="161">
        <v>314.56</v>
      </c>
      <c r="H541" s="161"/>
      <c r="I541" s="5">
        <v>23.8</v>
      </c>
      <c r="J541" s="115">
        <v>18.5</v>
      </c>
      <c r="K541" s="6">
        <f t="shared" si="62"/>
        <v>16.989999999999998</v>
      </c>
      <c r="L541" s="161">
        <v>16.989999999999998</v>
      </c>
      <c r="M541" s="161"/>
      <c r="N541" s="16">
        <v>41974</v>
      </c>
      <c r="O541" s="120">
        <f t="shared" si="63"/>
        <v>309.60629921259846</v>
      </c>
      <c r="P541" s="147">
        <f t="shared" si="91"/>
        <v>16.722440944881889</v>
      </c>
      <c r="Q541" s="16">
        <v>41974</v>
      </c>
      <c r="R541" s="150">
        <f t="shared" si="73"/>
        <v>5.7353014878025119</v>
      </c>
      <c r="S541" s="98">
        <f t="shared" si="74"/>
        <v>16.722440944881889</v>
      </c>
      <c r="T541" s="98">
        <f t="shared" si="100"/>
        <v>11.682099654273101</v>
      </c>
      <c r="U541" s="98">
        <f t="shared" si="101"/>
        <v>13.655042490950397</v>
      </c>
      <c r="Z541" s="16">
        <v>41974</v>
      </c>
      <c r="AA541" s="76">
        <f t="shared" si="78"/>
        <v>18.514420247204242</v>
      </c>
      <c r="AB541" s="16">
        <v>41974</v>
      </c>
      <c r="AC541" s="76">
        <f t="shared" si="75"/>
        <v>22.67340430597589</v>
      </c>
      <c r="AD541" s="76">
        <v>46.8</v>
      </c>
    </row>
    <row r="542" spans="1:30" x14ac:dyDescent="0.15">
      <c r="A542" s="1">
        <v>2015</v>
      </c>
      <c r="B542" s="2">
        <v>1</v>
      </c>
      <c r="C542" s="107">
        <f t="shared" si="102"/>
        <v>105.6759</v>
      </c>
      <c r="D542" s="71">
        <v>103.3</v>
      </c>
      <c r="E542" s="129">
        <v>100.3</v>
      </c>
      <c r="F542" s="8"/>
      <c r="G542" s="161">
        <v>314.38</v>
      </c>
      <c r="H542" s="161"/>
      <c r="I542" s="5">
        <v>24</v>
      </c>
      <c r="J542" s="115">
        <v>18.7</v>
      </c>
      <c r="K542" s="6">
        <f t="shared" ref="K542" si="103">L542</f>
        <v>16.829999999999998</v>
      </c>
      <c r="L542" s="161">
        <v>16.829999999999998</v>
      </c>
      <c r="M542" s="161"/>
      <c r="N542" s="16">
        <v>42005</v>
      </c>
      <c r="O542" s="120">
        <f t="shared" ref="O542:O557" si="104">G542/E542*100</f>
        <v>313.43968095712864</v>
      </c>
      <c r="P542" s="147">
        <f t="shared" si="91"/>
        <v>16.779661016949152</v>
      </c>
      <c r="Q542" s="16">
        <v>42005</v>
      </c>
      <c r="R542" s="150">
        <f t="shared" si="73"/>
        <v>5.7476069363202935</v>
      </c>
      <c r="S542" s="98">
        <f t="shared" si="74"/>
        <v>16.779661016949152</v>
      </c>
      <c r="T542" s="98">
        <f t="shared" ref="T542:T553" si="105">AVERAGE(P483:P542)</f>
        <v>11.991111855568288</v>
      </c>
      <c r="U542" s="98">
        <f t="shared" ref="U542:U553" si="106">AVERAGE(P423:P542)</f>
        <v>13.661753798853955</v>
      </c>
      <c r="Z542" s="16">
        <v>42005</v>
      </c>
      <c r="AA542" s="76">
        <f t="shared" si="78"/>
        <v>18.679738562091504</v>
      </c>
      <c r="AB542" s="16">
        <v>42005</v>
      </c>
      <c r="AC542" s="76">
        <f t="shared" si="75"/>
        <v>22.942858257584923</v>
      </c>
      <c r="AD542" s="76">
        <v>46.8</v>
      </c>
    </row>
    <row r="543" spans="1:30" x14ac:dyDescent="0.15">
      <c r="A543" s="1">
        <v>2015</v>
      </c>
      <c r="B543" s="2">
        <v>2</v>
      </c>
      <c r="C543" s="107">
        <f t="shared" si="102"/>
        <v>105.5736</v>
      </c>
      <c r="D543" s="71">
        <v>103.2</v>
      </c>
      <c r="E543" s="129">
        <v>100.3</v>
      </c>
      <c r="F543" s="8"/>
      <c r="G543" s="161">
        <v>330.07</v>
      </c>
      <c r="H543" s="161"/>
      <c r="I543" s="5">
        <v>25.2</v>
      </c>
      <c r="J543" s="115">
        <v>19.7</v>
      </c>
      <c r="K543" s="6">
        <f>L543</f>
        <v>16.77</v>
      </c>
      <c r="L543" s="161">
        <v>16.77</v>
      </c>
      <c r="M543" s="161"/>
      <c r="N543" s="16">
        <v>42036</v>
      </c>
      <c r="O543" s="120">
        <f t="shared" si="104"/>
        <v>329.08275174476569</v>
      </c>
      <c r="P543" s="147">
        <f t="shared" si="91"/>
        <v>16.719840478564308</v>
      </c>
      <c r="Q543" s="16">
        <v>42036</v>
      </c>
      <c r="R543" s="150">
        <f t="shared" si="73"/>
        <v>5.7963092441983255</v>
      </c>
      <c r="S543" s="98">
        <f t="shared" si="74"/>
        <v>16.719840478564308</v>
      </c>
      <c r="T543" s="98">
        <f t="shared" si="105"/>
        <v>12.301873357536808</v>
      </c>
      <c r="U543" s="98">
        <f t="shared" si="106"/>
        <v>13.668643735105803</v>
      </c>
      <c r="Z543" s="16">
        <v>42036</v>
      </c>
      <c r="AA543" s="76">
        <f t="shared" si="78"/>
        <v>19.682170542635657</v>
      </c>
      <c r="AB543" s="16">
        <v>42036</v>
      </c>
      <c r="AC543" s="76">
        <f t="shared" si="75"/>
        <v>24.075742855128151</v>
      </c>
      <c r="AD543" s="76">
        <v>46.8</v>
      </c>
    </row>
    <row r="544" spans="1:30" x14ac:dyDescent="0.15">
      <c r="A544" s="1">
        <v>2015</v>
      </c>
      <c r="B544" s="2">
        <v>3</v>
      </c>
      <c r="C544" s="107">
        <f t="shared" si="102"/>
        <v>105.8805</v>
      </c>
      <c r="D544" s="71">
        <v>103.5</v>
      </c>
      <c r="E544" s="129">
        <v>100.5</v>
      </c>
      <c r="F544" s="8"/>
      <c r="G544" s="156">
        <v>326.95999999999998</v>
      </c>
      <c r="H544" s="156"/>
      <c r="I544"/>
      <c r="J544" s="127">
        <v>19.7</v>
      </c>
      <c r="K544" s="6">
        <f t="shared" ref="K544:K607" si="107">L544</f>
        <v>16.600000000000001</v>
      </c>
      <c r="L544" s="162">
        <v>16.600000000000001</v>
      </c>
      <c r="M544" s="162"/>
      <c r="N544" s="16">
        <v>42064</v>
      </c>
      <c r="O544" s="120">
        <f t="shared" si="104"/>
        <v>325.33333333333331</v>
      </c>
      <c r="P544" s="147">
        <f t="shared" si="91"/>
        <v>16.517412935323385</v>
      </c>
      <c r="Q544" s="16">
        <v>42064</v>
      </c>
      <c r="R544" s="150">
        <f t="shared" si="73"/>
        <v>5.7848502977449829</v>
      </c>
      <c r="S544" s="98">
        <f t="shared" si="74"/>
        <v>16.517412935323385</v>
      </c>
      <c r="T544" s="98">
        <f t="shared" si="105"/>
        <v>12.607029690530267</v>
      </c>
      <c r="U544" s="98">
        <f t="shared" si="106"/>
        <v>13.674840959584619</v>
      </c>
      <c r="Z544" s="16">
        <v>42064</v>
      </c>
      <c r="AA544" s="76">
        <f t="shared" si="78"/>
        <v>19.69638554216867</v>
      </c>
      <c r="AB544" s="16">
        <v>42064</v>
      </c>
      <c r="AC544" s="76">
        <f t="shared" si="75"/>
        <v>23.79064841008692</v>
      </c>
      <c r="AD544" s="76">
        <v>46.8</v>
      </c>
    </row>
    <row r="545" spans="1:30" x14ac:dyDescent="0.15">
      <c r="A545" s="1">
        <v>2015</v>
      </c>
      <c r="B545" s="2">
        <v>4</v>
      </c>
      <c r="C545" s="107">
        <f t="shared" si="102"/>
        <v>105.98279999999998</v>
      </c>
      <c r="D545" s="71">
        <v>103.6</v>
      </c>
      <c r="E545" s="129">
        <v>100.5</v>
      </c>
      <c r="F545" s="8"/>
      <c r="G545" s="156">
        <v>329.09</v>
      </c>
      <c r="H545" s="156"/>
      <c r="I545" s="111"/>
      <c r="J545" s="126">
        <v>20.100000000000001</v>
      </c>
      <c r="K545" s="6">
        <f t="shared" si="107"/>
        <v>16.38</v>
      </c>
      <c r="L545" s="156">
        <v>16.38</v>
      </c>
      <c r="N545" s="16">
        <v>42095</v>
      </c>
      <c r="O545" s="120">
        <f t="shared" si="104"/>
        <v>327.45273631840791</v>
      </c>
      <c r="P545" s="147">
        <f t="shared" si="91"/>
        <v>16.298507462686565</v>
      </c>
      <c r="Q545" s="16">
        <v>42095</v>
      </c>
      <c r="R545" s="150">
        <f t="shared" si="73"/>
        <v>5.7913437280756526</v>
      </c>
      <c r="S545" s="98">
        <f t="shared" si="74"/>
        <v>16.298507462686565</v>
      </c>
      <c r="T545" s="98">
        <f t="shared" si="105"/>
        <v>12.90981453427867</v>
      </c>
      <c r="U545" s="98">
        <f t="shared" si="106"/>
        <v>13.674338429770842</v>
      </c>
      <c r="Z545" s="16">
        <v>42095</v>
      </c>
      <c r="AA545" s="76">
        <f t="shared" si="78"/>
        <v>20.090964590964589</v>
      </c>
      <c r="AB545" s="16">
        <v>42095</v>
      </c>
      <c r="AC545" s="76">
        <f t="shared" si="75"/>
        <v>23.946513975805956</v>
      </c>
      <c r="AD545" s="76">
        <v>46.8</v>
      </c>
    </row>
    <row r="546" spans="1:30" x14ac:dyDescent="0.15">
      <c r="A546" s="1">
        <v>2015</v>
      </c>
      <c r="B546" s="2">
        <v>5</v>
      </c>
      <c r="C546" s="107">
        <f t="shared" si="102"/>
        <v>106.1874</v>
      </c>
      <c r="D546" s="71">
        <v>103.8</v>
      </c>
      <c r="E546" s="129">
        <v>100.7</v>
      </c>
      <c r="F546" s="8"/>
      <c r="G546" s="159">
        <v>341.59</v>
      </c>
      <c r="I546" s="111"/>
      <c r="J546" s="126">
        <v>20.8</v>
      </c>
      <c r="K546" s="6">
        <f t="shared" si="107"/>
        <v>16.41</v>
      </c>
      <c r="L546" s="156">
        <v>16.41</v>
      </c>
      <c r="N546" s="16">
        <v>42125</v>
      </c>
      <c r="O546" s="120">
        <f t="shared" si="104"/>
        <v>339.21549155908639</v>
      </c>
      <c r="P546" s="147">
        <f t="shared" si="91"/>
        <v>16.295928500496522</v>
      </c>
      <c r="Q546" s="16">
        <v>42125</v>
      </c>
      <c r="R546" s="150">
        <f t="shared" si="73"/>
        <v>5.8266355737448139</v>
      </c>
      <c r="S546" s="98">
        <f t="shared" si="74"/>
        <v>16.295928500496522</v>
      </c>
      <c r="T546" s="98">
        <f t="shared" si="105"/>
        <v>13.212556395323906</v>
      </c>
      <c r="U546" s="98">
        <f t="shared" si="106"/>
        <v>13.673935212616813</v>
      </c>
      <c r="Z546" s="16">
        <v>42125</v>
      </c>
      <c r="AA546" s="76">
        <f t="shared" si="78"/>
        <v>20.815965874466791</v>
      </c>
      <c r="AB546" s="16">
        <v>42125</v>
      </c>
      <c r="AC546" s="76">
        <f t="shared" si="75"/>
        <v>24.807452008847854</v>
      </c>
      <c r="AD546" s="76">
        <v>46.8</v>
      </c>
    </row>
    <row r="547" spans="1:30" x14ac:dyDescent="0.15">
      <c r="A547" s="1">
        <v>2015</v>
      </c>
      <c r="B547" s="2">
        <v>6</v>
      </c>
      <c r="C547" s="107">
        <f t="shared" si="102"/>
        <v>105.98279999999998</v>
      </c>
      <c r="D547" s="71">
        <v>103.6</v>
      </c>
      <c r="E547" s="129">
        <v>100.6</v>
      </c>
      <c r="F547" s="8"/>
      <c r="G547" s="159">
        <v>336.12</v>
      </c>
      <c r="I547" s="111"/>
      <c r="J547" s="126">
        <v>18.899999999999999</v>
      </c>
      <c r="K547" s="6">
        <f t="shared" si="107"/>
        <v>17.8</v>
      </c>
      <c r="L547" s="156">
        <v>17.8</v>
      </c>
      <c r="N547" s="16">
        <v>42156</v>
      </c>
      <c r="O547" s="120">
        <f t="shared" si="104"/>
        <v>334.11530815109347</v>
      </c>
      <c r="P547" s="147">
        <f t="shared" si="91"/>
        <v>17.693836978131213</v>
      </c>
      <c r="Q547" s="16">
        <v>42156</v>
      </c>
      <c r="R547" s="150">
        <f t="shared" si="73"/>
        <v>5.81148616738247</v>
      </c>
      <c r="S547" s="98">
        <f t="shared" si="74"/>
        <v>17.693836978131213</v>
      </c>
      <c r="T547" s="98">
        <f t="shared" si="105"/>
        <v>13.386272765144804</v>
      </c>
      <c r="U547" s="98">
        <f t="shared" si="106"/>
        <v>13.690178180342377</v>
      </c>
      <c r="Y547"/>
      <c r="Z547" s="16">
        <v>42156</v>
      </c>
      <c r="AA547" s="76">
        <f t="shared" si="78"/>
        <v>18.883146067415733</v>
      </c>
      <c r="AB547" s="16">
        <v>42156</v>
      </c>
      <c r="AC547" s="76">
        <f t="shared" si="75"/>
        <v>24.405475498547354</v>
      </c>
      <c r="AD547" s="76">
        <v>46.8</v>
      </c>
    </row>
    <row r="548" spans="1:30" x14ac:dyDescent="0.15">
      <c r="A548" s="1">
        <v>2015</v>
      </c>
      <c r="B548" s="2">
        <v>7</v>
      </c>
      <c r="C548" s="107">
        <f t="shared" si="102"/>
        <v>105.6759</v>
      </c>
      <c r="D548" s="71">
        <v>103.3</v>
      </c>
      <c r="E548" s="129">
        <v>100.2</v>
      </c>
      <c r="F548" s="8"/>
      <c r="G548" s="159">
        <v>338.74</v>
      </c>
      <c r="J548" s="128">
        <v>19.3</v>
      </c>
      <c r="K548" s="6">
        <f t="shared" si="107"/>
        <v>17.54</v>
      </c>
      <c r="L548" s="163">
        <v>17.54</v>
      </c>
      <c r="M548" s="163"/>
      <c r="N548" s="16">
        <v>42186</v>
      </c>
      <c r="O548" s="120">
        <f t="shared" si="104"/>
        <v>338.06387225548906</v>
      </c>
      <c r="P548" s="147">
        <f t="shared" si="91"/>
        <v>17.504990019960079</v>
      </c>
      <c r="Q548" s="16">
        <v>42186</v>
      </c>
      <c r="R548" s="150">
        <f t="shared" si="73"/>
        <v>5.8232348488003023</v>
      </c>
      <c r="S548" s="98">
        <f t="shared" si="74"/>
        <v>17.504990019960079</v>
      </c>
      <c r="T548" s="98">
        <f t="shared" si="105"/>
        <v>13.558386484838955</v>
      </c>
      <c r="U548" s="98">
        <f t="shared" si="106"/>
        <v>13.673883785006065</v>
      </c>
      <c r="Y548"/>
      <c r="Z548" s="16">
        <v>42186</v>
      </c>
      <c r="AA548" s="76">
        <f t="shared" si="78"/>
        <v>19.312428734321553</v>
      </c>
      <c r="AB548" s="16">
        <v>42186</v>
      </c>
      <c r="AC548" s="76">
        <f t="shared" si="75"/>
        <v>24.72332495806268</v>
      </c>
      <c r="AD548" s="76">
        <v>46.8</v>
      </c>
    </row>
    <row r="549" spans="1:30" x14ac:dyDescent="0.15">
      <c r="A549" s="1">
        <v>2015</v>
      </c>
      <c r="B549" s="2">
        <v>8</v>
      </c>
      <c r="C549" s="107">
        <f t="shared" si="102"/>
        <v>105.06209999999999</v>
      </c>
      <c r="D549" s="71">
        <v>102.7</v>
      </c>
      <c r="E549" s="129">
        <v>99.5</v>
      </c>
      <c r="F549" s="8"/>
      <c r="G549" s="159">
        <v>318.77999999999997</v>
      </c>
      <c r="J549" s="128">
        <v>18.3</v>
      </c>
      <c r="K549" s="6">
        <f t="shared" si="107"/>
        <v>17.440000000000001</v>
      </c>
      <c r="L549" s="163">
        <v>17.440000000000001</v>
      </c>
      <c r="M549" s="163"/>
      <c r="N549" s="16">
        <v>42217</v>
      </c>
      <c r="O549" s="120">
        <f t="shared" si="104"/>
        <v>320.38190954773864</v>
      </c>
      <c r="P549" s="147">
        <f t="shared" si="91"/>
        <v>17.527638190954775</v>
      </c>
      <c r="Q549" s="16">
        <v>42217</v>
      </c>
      <c r="R549" s="150">
        <f t="shared" si="73"/>
        <v>5.7695137515144506</v>
      </c>
      <c r="S549" s="98">
        <f t="shared" si="74"/>
        <v>17.527638190954775</v>
      </c>
      <c r="T549" s="98">
        <f t="shared" si="105"/>
        <v>13.726458805203666</v>
      </c>
      <c r="U549" s="98">
        <f t="shared" si="106"/>
        <v>13.659792561553356</v>
      </c>
      <c r="Y549"/>
      <c r="Z549" s="16">
        <v>42217</v>
      </c>
      <c r="AA549" s="76">
        <f t="shared" si="78"/>
        <v>18.278669724770637</v>
      </c>
      <c r="AB549" s="16">
        <v>42217</v>
      </c>
      <c r="AC549" s="76">
        <f t="shared" si="75"/>
        <v>23.454375906811403</v>
      </c>
      <c r="AD549" s="76">
        <v>46.8</v>
      </c>
    </row>
    <row r="550" spans="1:30" x14ac:dyDescent="0.15">
      <c r="A550" s="1">
        <v>2015</v>
      </c>
      <c r="B550" s="2">
        <v>9</v>
      </c>
      <c r="C550" s="107">
        <f t="shared" si="102"/>
        <v>104.55059999999999</v>
      </c>
      <c r="D550" s="71">
        <v>102.2</v>
      </c>
      <c r="E550" s="129">
        <v>99.1</v>
      </c>
      <c r="F550" s="8"/>
      <c r="G550" s="159">
        <v>289.89</v>
      </c>
      <c r="J550" s="128">
        <v>17</v>
      </c>
      <c r="K550" s="6">
        <f t="shared" si="107"/>
        <v>17.09</v>
      </c>
      <c r="L550" s="163">
        <v>17.09</v>
      </c>
      <c r="M550" s="163"/>
      <c r="N550" s="16">
        <v>42248</v>
      </c>
      <c r="O550" s="120">
        <f t="shared" si="104"/>
        <v>292.52270433905147</v>
      </c>
      <c r="P550" s="147">
        <f t="shared" si="91"/>
        <v>17.245206861755801</v>
      </c>
      <c r="Q550" s="16">
        <v>42248</v>
      </c>
      <c r="R550" s="150">
        <f t="shared" si="73"/>
        <v>5.678542285331476</v>
      </c>
      <c r="S550" s="98">
        <f t="shared" si="74"/>
        <v>17.245206861755801</v>
      </c>
      <c r="T550" s="98">
        <f t="shared" si="105"/>
        <v>13.889995758054233</v>
      </c>
      <c r="U550" s="98">
        <f t="shared" si="106"/>
        <v>13.645186866273331</v>
      </c>
      <c r="Y550"/>
      <c r="Z550" s="16">
        <v>42248</v>
      </c>
      <c r="AA550" s="76">
        <f t="shared" si="78"/>
        <v>16.962551199531891</v>
      </c>
      <c r="AB550" s="16">
        <v>42248</v>
      </c>
      <c r="AC550" s="76">
        <f t="shared" si="75"/>
        <v>21.437793941985277</v>
      </c>
      <c r="AD550" s="76">
        <v>46.8</v>
      </c>
    </row>
    <row r="551" spans="1:30" x14ac:dyDescent="0.15">
      <c r="A551" s="1">
        <v>2015</v>
      </c>
      <c r="B551" s="2">
        <v>10</v>
      </c>
      <c r="C551" s="107">
        <f t="shared" si="102"/>
        <v>103.83449999999999</v>
      </c>
      <c r="D551" s="71">
        <v>101.5</v>
      </c>
      <c r="E551" s="129">
        <v>98.4</v>
      </c>
      <c r="F551" s="8"/>
      <c r="G551" s="156">
        <v>308.52</v>
      </c>
      <c r="H551" s="156"/>
      <c r="J551" s="65">
        <v>18.3</v>
      </c>
      <c r="K551" s="6">
        <f t="shared" si="107"/>
        <v>16.829999999999998</v>
      </c>
      <c r="L551" s="156">
        <v>16.829999999999998</v>
      </c>
      <c r="N551" s="16">
        <v>42278</v>
      </c>
      <c r="O551" s="120">
        <f t="shared" si="104"/>
        <v>313.53658536585363</v>
      </c>
      <c r="P551" s="147">
        <f t="shared" si="91"/>
        <v>17.103658536585364</v>
      </c>
      <c r="Q551" s="16">
        <v>42278</v>
      </c>
      <c r="R551" s="150">
        <f t="shared" si="73"/>
        <v>5.7479160529956816</v>
      </c>
      <c r="S551" s="98">
        <f t="shared" si="74"/>
        <v>17.103658536585364</v>
      </c>
      <c r="T551" s="98">
        <f t="shared" si="105"/>
        <v>14.051561721624088</v>
      </c>
      <c r="U551" s="98">
        <f t="shared" si="106"/>
        <v>13.632015599692243</v>
      </c>
      <c r="Y551"/>
      <c r="Z551" s="16">
        <v>42278</v>
      </c>
      <c r="AA551" s="76">
        <f t="shared" si="78"/>
        <v>18.331550802139038</v>
      </c>
      <c r="AB551" s="16">
        <v>42278</v>
      </c>
      <c r="AC551" s="76">
        <f t="shared" si="75"/>
        <v>23.000016620647941</v>
      </c>
      <c r="AD551" s="76">
        <v>46.8</v>
      </c>
    </row>
    <row r="552" spans="1:30" x14ac:dyDescent="0.15">
      <c r="A552" s="1">
        <v>2015</v>
      </c>
      <c r="B552" s="2">
        <v>11</v>
      </c>
      <c r="C552" s="107">
        <f t="shared" si="102"/>
        <v>103.73220000000001</v>
      </c>
      <c r="D552" s="71">
        <v>101.4</v>
      </c>
      <c r="E552" s="129">
        <v>98.4</v>
      </c>
      <c r="F552" s="8"/>
      <c r="G552" s="164">
        <v>317.64</v>
      </c>
      <c r="H552" s="164"/>
      <c r="J552" s="136">
        <v>18.899999999999999</v>
      </c>
      <c r="K552" s="6">
        <f t="shared" si="107"/>
        <v>16.809999999999999</v>
      </c>
      <c r="L552" s="164">
        <v>16.809999999999999</v>
      </c>
      <c r="M552" s="164"/>
      <c r="N552" s="16">
        <v>42309</v>
      </c>
      <c r="O552" s="120">
        <f t="shared" si="104"/>
        <v>322.80487804878044</v>
      </c>
      <c r="P552" s="147">
        <f t="shared" si="91"/>
        <v>17.083333333333332</v>
      </c>
      <c r="Q552" s="16">
        <v>42309</v>
      </c>
      <c r="R552" s="150">
        <f t="shared" si="73"/>
        <v>5.7770480479568933</v>
      </c>
      <c r="S552" s="98">
        <f t="shared" si="74"/>
        <v>17.083333333333332</v>
      </c>
      <c r="T552" s="98">
        <f t="shared" si="105"/>
        <v>14.211972649080472</v>
      </c>
      <c r="U552" s="98">
        <f t="shared" si="106"/>
        <v>13.619113552908621</v>
      </c>
      <c r="Y552"/>
      <c r="Z552" s="16">
        <v>42309</v>
      </c>
      <c r="AA552" s="76">
        <f t="shared" si="78"/>
        <v>18.895895300416417</v>
      </c>
      <c r="AB552" s="16">
        <v>42309</v>
      </c>
      <c r="AC552" s="76">
        <f t="shared" si="75"/>
        <v>23.702341330419358</v>
      </c>
      <c r="AD552" s="76">
        <v>46.8</v>
      </c>
    </row>
    <row r="553" spans="1:30" x14ac:dyDescent="0.15">
      <c r="A553" s="1">
        <v>2015</v>
      </c>
      <c r="B553" s="2">
        <v>12</v>
      </c>
      <c r="C553" s="107">
        <f t="shared" si="102"/>
        <v>103.32299999999999</v>
      </c>
      <c r="D553" s="71">
        <v>101</v>
      </c>
      <c r="E553" s="129">
        <v>98</v>
      </c>
      <c r="F553" s="8"/>
      <c r="G553" s="164">
        <v>307.29000000000002</v>
      </c>
      <c r="H553" s="164"/>
      <c r="J553" s="136">
        <v>18.5</v>
      </c>
      <c r="K553" s="6">
        <f t="shared" si="107"/>
        <v>16.63</v>
      </c>
      <c r="L553" s="164">
        <v>16.63</v>
      </c>
      <c r="M553" s="164"/>
      <c r="N553" s="16">
        <v>42339</v>
      </c>
      <c r="O553" s="120">
        <f t="shared" si="104"/>
        <v>313.5612244897959</v>
      </c>
      <c r="P553" s="147">
        <f t="shared" si="91"/>
        <v>16.969387755102041</v>
      </c>
      <c r="Q553" s="16">
        <v>42339</v>
      </c>
      <c r="R553" s="150">
        <f t="shared" si="73"/>
        <v>5.7479946344340727</v>
      </c>
      <c r="S553" s="98">
        <f t="shared" si="74"/>
        <v>16.969387755102041</v>
      </c>
      <c r="T553" s="98">
        <f t="shared" si="105"/>
        <v>14.369410372371226</v>
      </c>
      <c r="U553" s="98">
        <f t="shared" si="106"/>
        <v>13.607864053108697</v>
      </c>
      <c r="Y553"/>
      <c r="Z553" s="16">
        <v>42339</v>
      </c>
      <c r="AA553" s="76">
        <f t="shared" si="78"/>
        <v>18.478051713770295</v>
      </c>
      <c r="AB553" s="16">
        <v>42339</v>
      </c>
      <c r="AC553" s="76">
        <f t="shared" si="75"/>
        <v>23.042648226498361</v>
      </c>
      <c r="AD553" s="76">
        <v>46.8</v>
      </c>
    </row>
    <row r="554" spans="1:30" x14ac:dyDescent="0.15">
      <c r="A554" s="1">
        <v>2016</v>
      </c>
      <c r="B554" s="2">
        <v>1</v>
      </c>
      <c r="C554" s="107">
        <f t="shared" si="102"/>
        <v>102.4023</v>
      </c>
      <c r="D554" s="71">
        <v>100.1</v>
      </c>
      <c r="E554" s="129">
        <v>96.9</v>
      </c>
      <c r="G554" s="164">
        <v>282.58999999999997</v>
      </c>
      <c r="H554" s="164">
        <v>282.58999999999997</v>
      </c>
      <c r="J554" s="136">
        <v>17.2</v>
      </c>
      <c r="K554" s="6">
        <f t="shared" si="107"/>
        <v>16.47</v>
      </c>
      <c r="L554" s="164">
        <v>16.47</v>
      </c>
      <c r="M554" s="164">
        <v>16.47</v>
      </c>
      <c r="N554" s="16">
        <v>42370</v>
      </c>
      <c r="O554" s="120">
        <f t="shared" si="104"/>
        <v>291.63054695562431</v>
      </c>
      <c r="P554" s="147">
        <f t="shared" si="91"/>
        <v>16.996904024767801</v>
      </c>
      <c r="Q554" s="16">
        <v>42370</v>
      </c>
      <c r="R554" s="150">
        <f t="shared" si="73"/>
        <v>5.6754877510115334</v>
      </c>
      <c r="S554" s="98">
        <f t="shared" si="74"/>
        <v>16.996904024767801</v>
      </c>
      <c r="T554" s="98">
        <f t="shared" ref="T554" si="108">AVERAGE(P495:P554)</f>
        <v>14.524920014680987</v>
      </c>
      <c r="U554" s="98">
        <f t="shared" ref="U554" si="109">AVERAGE(P435:P554)</f>
        <v>13.600938987837655</v>
      </c>
      <c r="Z554" s="16">
        <v>42370</v>
      </c>
      <c r="AA554" s="76">
        <f t="shared" si="78"/>
        <v>17.157862780813598</v>
      </c>
      <c r="AB554" s="16">
        <v>42370</v>
      </c>
      <c r="AC554" s="76">
        <f t="shared" si="75"/>
        <v>21.441942149465461</v>
      </c>
      <c r="AD554" s="76">
        <v>46.8</v>
      </c>
    </row>
    <row r="555" spans="1:30" x14ac:dyDescent="0.15">
      <c r="A555" s="1">
        <v>2016</v>
      </c>
      <c r="B555" s="2">
        <v>2</v>
      </c>
      <c r="C555" s="107">
        <f t="shared" si="102"/>
        <v>102.09539999999998</v>
      </c>
      <c r="D555" s="71">
        <v>99.8</v>
      </c>
      <c r="E555" s="129">
        <v>96.6</v>
      </c>
      <c r="G555" s="164">
        <v>257.82</v>
      </c>
      <c r="H555" s="164">
        <v>257.82</v>
      </c>
      <c r="J555" s="65">
        <v>15.8</v>
      </c>
      <c r="K555" s="6">
        <f t="shared" si="107"/>
        <v>16.3</v>
      </c>
      <c r="L555" s="164">
        <v>16.3</v>
      </c>
      <c r="M555" s="164">
        <v>16.3</v>
      </c>
      <c r="N555" s="16">
        <v>42401</v>
      </c>
      <c r="O555" s="120">
        <f t="shared" si="104"/>
        <v>266.89440993788821</v>
      </c>
      <c r="P555" s="147">
        <f t="shared" si="91"/>
        <v>16.873706004140786</v>
      </c>
      <c r="Q555" s="16">
        <v>42401</v>
      </c>
      <c r="R555" s="150">
        <f t="shared" si="73"/>
        <v>5.5868531117845777</v>
      </c>
      <c r="S555" s="98">
        <f t="shared" si="74"/>
        <v>16.873706004140786</v>
      </c>
      <c r="T555" s="98">
        <f t="shared" ref="T555" si="110">AVERAGE(P496:P555)</f>
        <v>14.675780349923823</v>
      </c>
      <c r="U555" s="98">
        <f t="shared" ref="U555" si="111">AVERAGE(P436:P555)</f>
        <v>13.595981377481646</v>
      </c>
      <c r="Z555" s="16">
        <v>42401</v>
      </c>
      <c r="AA555" s="76">
        <f t="shared" si="78"/>
        <v>15.817177914110431</v>
      </c>
      <c r="AB555" s="16">
        <v>42401</v>
      </c>
      <c r="AC555" s="76">
        <f t="shared" si="75"/>
        <v>19.630389489936508</v>
      </c>
      <c r="AD555" s="76">
        <v>46.8</v>
      </c>
    </row>
    <row r="556" spans="1:30" x14ac:dyDescent="0.15">
      <c r="A556" s="1">
        <v>2016</v>
      </c>
      <c r="B556" s="2">
        <v>3</v>
      </c>
      <c r="C556" s="107"/>
      <c r="E556" s="12">
        <v>96.5</v>
      </c>
      <c r="G556" s="164">
        <v>267.64</v>
      </c>
      <c r="H556" s="164">
        <v>267.64</v>
      </c>
      <c r="J556" s="65">
        <v>16.7</v>
      </c>
      <c r="K556" s="6">
        <f t="shared" si="107"/>
        <v>16.04</v>
      </c>
      <c r="L556" s="164">
        <v>16.04</v>
      </c>
      <c r="M556" s="164">
        <v>16.04</v>
      </c>
      <c r="N556" s="16">
        <v>42430</v>
      </c>
      <c r="O556" s="120">
        <f t="shared" si="104"/>
        <v>277.34715025906735</v>
      </c>
      <c r="P556" s="175">
        <f t="shared" si="91"/>
        <v>16.621761658031087</v>
      </c>
      <c r="Q556" s="16">
        <v>42430</v>
      </c>
      <c r="R556" s="181">
        <f t="shared" si="73"/>
        <v>5.625269971557767</v>
      </c>
      <c r="S556" s="99">
        <f t="shared" si="74"/>
        <v>16.621761658031087</v>
      </c>
      <c r="T556" s="98">
        <f t="shared" ref="T556:T557" si="112">AVERAGE(P497:P556)</f>
        <v>14.811575394173476</v>
      </c>
      <c r="U556" s="98">
        <f t="shared" ref="U556:U557" si="113">AVERAGE(P437:P556)</f>
        <v>13.59302116256775</v>
      </c>
      <c r="Z556" s="16">
        <v>42430</v>
      </c>
      <c r="AA556" s="76">
        <f t="shared" si="78"/>
        <v>16.685785536159603</v>
      </c>
      <c r="AB556" s="16">
        <v>42430</v>
      </c>
      <c r="AC556" s="76">
        <f t="shared" si="75"/>
        <v>20.403642938688392</v>
      </c>
      <c r="AD556" s="76">
        <v>46.8</v>
      </c>
    </row>
    <row r="557" spans="1:30" x14ac:dyDescent="0.15">
      <c r="A557" s="1">
        <v>2016</v>
      </c>
      <c r="B557" s="2">
        <v>4</v>
      </c>
      <c r="C557" s="107"/>
      <c r="E557" s="12">
        <v>96.1</v>
      </c>
      <c r="G557" s="159">
        <v>260.3</v>
      </c>
      <c r="H557" s="159">
        <v>260.3</v>
      </c>
      <c r="I557"/>
      <c r="J557" s="67">
        <v>16.600000000000001</v>
      </c>
      <c r="K557" s="6">
        <f t="shared" si="107"/>
        <v>15.72</v>
      </c>
      <c r="L557" s="159">
        <v>15.72</v>
      </c>
      <c r="M557" s="159">
        <v>15.72</v>
      </c>
      <c r="N557" s="16">
        <v>42461</v>
      </c>
      <c r="O557" s="120">
        <f t="shared" si="104"/>
        <v>270.8636836628512</v>
      </c>
      <c r="P557" s="175">
        <f t="shared" si="91"/>
        <v>16.3579604578564</v>
      </c>
      <c r="Q557" s="16">
        <v>42461</v>
      </c>
      <c r="R557" s="181">
        <f t="shared" si="73"/>
        <v>5.6016156820123646</v>
      </c>
      <c r="S557" s="99">
        <f t="shared" si="74"/>
        <v>16.3579604578564</v>
      </c>
      <c r="T557" s="98">
        <f t="shared" si="112"/>
        <v>14.940750281723689</v>
      </c>
      <c r="U557" s="98">
        <f t="shared" si="113"/>
        <v>13.588565862594551</v>
      </c>
      <c r="Z557" s="16">
        <v>42461</v>
      </c>
      <c r="AA557" s="76">
        <f t="shared" si="78"/>
        <v>16.55852417302799</v>
      </c>
      <c r="AB557" s="16">
        <v>42461</v>
      </c>
      <c r="AC557" s="76">
        <f t="shared" si="75"/>
        <v>19.933206079418706</v>
      </c>
      <c r="AD557" s="76">
        <v>46.8</v>
      </c>
    </row>
    <row r="558" spans="1:30" x14ac:dyDescent="0.15">
      <c r="A558" s="1">
        <v>2016</v>
      </c>
      <c r="B558" s="2">
        <v>5</v>
      </c>
      <c r="C558" s="107"/>
      <c r="E558" s="12">
        <v>96.1</v>
      </c>
      <c r="G558" s="159">
        <v>268.69</v>
      </c>
      <c r="H558" s="159">
        <v>268.69</v>
      </c>
      <c r="I558"/>
      <c r="J558" s="67">
        <v>17.100000000000001</v>
      </c>
      <c r="K558" s="6">
        <f t="shared" si="107"/>
        <v>15.71</v>
      </c>
      <c r="L558" s="159">
        <v>15.71</v>
      </c>
      <c r="M558" s="159">
        <v>15.71</v>
      </c>
      <c r="N558" s="16">
        <v>42491</v>
      </c>
      <c r="O558" s="120">
        <f t="shared" ref="O558:O561" si="114">G558/E558*100</f>
        <v>279.59417273673262</v>
      </c>
      <c r="P558" s="175">
        <f t="shared" ref="P558:P561" si="115">K558/E558*100</f>
        <v>16.347554630593134</v>
      </c>
      <c r="Q558" s="16">
        <v>42491</v>
      </c>
      <c r="R558" s="181">
        <f t="shared" ref="R558:R561" si="116">LN(O558)</f>
        <v>5.6333391687144747</v>
      </c>
      <c r="S558" s="99">
        <f t="shared" ref="S558:S561" si="117">P558</f>
        <v>16.347554630593134</v>
      </c>
      <c r="T558" s="98">
        <f t="shared" ref="T558:T561" si="118">AVERAGE(P499:P558)</f>
        <v>15.064743061124711</v>
      </c>
      <c r="U558" s="98">
        <f t="shared" ref="U558:U561" si="119">AVERAGE(P439:P558)</f>
        <v>13.584148873174525</v>
      </c>
      <c r="Z558" s="16">
        <v>42491</v>
      </c>
      <c r="AA558" s="76">
        <f t="shared" si="78"/>
        <v>17.1031190324634</v>
      </c>
      <c r="AB558" s="16">
        <v>42491</v>
      </c>
      <c r="AC558" s="76">
        <f t="shared" si="75"/>
        <v>20.582384317714954</v>
      </c>
      <c r="AD558" s="80">
        <v>46.8</v>
      </c>
    </row>
    <row r="559" spans="1:30" x14ac:dyDescent="0.15">
      <c r="A559" s="1">
        <v>2016</v>
      </c>
      <c r="B559" s="2">
        <v>6</v>
      </c>
      <c r="C559" s="107"/>
      <c r="E559" s="12">
        <v>96.1</v>
      </c>
      <c r="G559" s="159">
        <v>246.41</v>
      </c>
      <c r="H559" s="159">
        <v>246.41</v>
      </c>
      <c r="I559"/>
      <c r="J559" s="67">
        <v>16</v>
      </c>
      <c r="K559" s="6">
        <f t="shared" si="107"/>
        <v>15.39</v>
      </c>
      <c r="L559" s="159">
        <v>15.39</v>
      </c>
      <c r="M559" s="159">
        <v>15.39</v>
      </c>
      <c r="N559" s="16">
        <v>42522</v>
      </c>
      <c r="O559" s="120">
        <f t="shared" si="114"/>
        <v>256.40998959417277</v>
      </c>
      <c r="P559" s="175">
        <f t="shared" si="115"/>
        <v>16.014568158168576</v>
      </c>
      <c r="Q559" s="16">
        <v>42522</v>
      </c>
      <c r="R559" s="181">
        <f t="shared" si="116"/>
        <v>5.5467776852632689</v>
      </c>
      <c r="S559" s="99">
        <f t="shared" si="117"/>
        <v>16.014568158168576</v>
      </c>
      <c r="T559" s="98">
        <f t="shared" si="118"/>
        <v>15.09319617720878</v>
      </c>
      <c r="U559" s="98">
        <f t="shared" si="119"/>
        <v>13.558717024146821</v>
      </c>
      <c r="Z559" s="16">
        <v>42522</v>
      </c>
      <c r="AA559" s="76">
        <f t="shared" si="78"/>
        <v>16.011046133853153</v>
      </c>
      <c r="AB559" s="16">
        <v>42522</v>
      </c>
      <c r="AC559" s="76">
        <f t="shared" si="75"/>
        <v>18.911080534945178</v>
      </c>
      <c r="AD559" s="80">
        <v>46.8</v>
      </c>
    </row>
    <row r="560" spans="1:30" x14ac:dyDescent="0.15">
      <c r="A560" s="1">
        <v>2016</v>
      </c>
      <c r="B560" s="2">
        <v>7</v>
      </c>
      <c r="C560" s="107"/>
      <c r="E560" s="12">
        <v>96</v>
      </c>
      <c r="G560" s="159">
        <v>255.91</v>
      </c>
      <c r="H560" s="159">
        <v>255.91</v>
      </c>
      <c r="I560"/>
      <c r="J560" s="67">
        <v>16.899999999999999</v>
      </c>
      <c r="K560" s="6">
        <f t="shared" si="107"/>
        <v>15.17</v>
      </c>
      <c r="L560" s="159">
        <v>15.17</v>
      </c>
      <c r="M560" s="159">
        <v>15.17</v>
      </c>
      <c r="N560" s="16">
        <v>42552</v>
      </c>
      <c r="O560" s="120">
        <f t="shared" si="114"/>
        <v>266.57291666666663</v>
      </c>
      <c r="P560" s="175">
        <f t="shared" si="115"/>
        <v>15.802083333333334</v>
      </c>
      <c r="Q560" s="16">
        <v>42552</v>
      </c>
      <c r="R560" s="181">
        <f t="shared" si="116"/>
        <v>5.5856478146872339</v>
      </c>
      <c r="S560" s="99">
        <f t="shared" si="117"/>
        <v>15.802083333333334</v>
      </c>
      <c r="T560" s="98">
        <f t="shared" si="118"/>
        <v>15.120173103732077</v>
      </c>
      <c r="U560" s="98">
        <f t="shared" si="119"/>
        <v>13.533538306826557</v>
      </c>
      <c r="Z560" s="16">
        <v>42552</v>
      </c>
      <c r="AA560" s="76">
        <f t="shared" si="78"/>
        <v>16.869479235332889</v>
      </c>
      <c r="AB560" s="16">
        <v>42552</v>
      </c>
      <c r="AC560" s="76">
        <f t="shared" si="75"/>
        <v>19.697207827180161</v>
      </c>
      <c r="AD560" s="80">
        <v>46.8</v>
      </c>
    </row>
    <row r="561" spans="1:30" x14ac:dyDescent="0.15">
      <c r="A561" s="1">
        <v>2016</v>
      </c>
      <c r="B561" s="2">
        <v>8</v>
      </c>
      <c r="C561" s="107"/>
      <c r="E561" s="12">
        <v>95.7</v>
      </c>
      <c r="G561" s="159">
        <v>248.85</v>
      </c>
      <c r="H561" s="159">
        <v>248.85</v>
      </c>
      <c r="J561" s="65">
        <v>16.399999999999999</v>
      </c>
      <c r="K561" s="6">
        <f t="shared" si="107"/>
        <v>15.21</v>
      </c>
      <c r="L561" s="156">
        <v>15.21</v>
      </c>
      <c r="M561" s="156">
        <v>15.21</v>
      </c>
      <c r="N561" s="16">
        <v>42583</v>
      </c>
      <c r="O561" s="120">
        <f t="shared" si="114"/>
        <v>260.03134796238243</v>
      </c>
      <c r="P561" s="175">
        <f t="shared" si="115"/>
        <v>15.893416927899686</v>
      </c>
      <c r="Q561" s="16">
        <v>42583</v>
      </c>
      <c r="R561" s="181">
        <f t="shared" si="116"/>
        <v>5.5608021928337461</v>
      </c>
      <c r="S561" s="99">
        <f t="shared" si="117"/>
        <v>15.893416927899686</v>
      </c>
      <c r="T561" s="98">
        <f t="shared" si="118"/>
        <v>15.147424637125091</v>
      </c>
      <c r="U561" s="98">
        <f t="shared" si="119"/>
        <v>13.511062323063857</v>
      </c>
      <c r="Z561" s="16">
        <v>42583</v>
      </c>
      <c r="AA561" s="76">
        <f t="shared" si="78"/>
        <v>16.360946745562128</v>
      </c>
      <c r="AB561" s="16">
        <v>42583</v>
      </c>
      <c r="AC561" s="76">
        <f t="shared" si="75"/>
        <v>19.24581071012453</v>
      </c>
      <c r="AD561" s="80">
        <v>46.8</v>
      </c>
    </row>
    <row r="562" spans="1:30" x14ac:dyDescent="0.15">
      <c r="A562" s="1">
        <v>2016</v>
      </c>
      <c r="B562" s="2">
        <v>9</v>
      </c>
      <c r="C562" s="107"/>
      <c r="E562" s="12">
        <v>95.8</v>
      </c>
      <c r="G562" s="159">
        <v>249.06</v>
      </c>
      <c r="H562" s="159">
        <v>249.06</v>
      </c>
      <c r="J562" s="65">
        <v>16.899999999999999</v>
      </c>
      <c r="K562" s="6">
        <f t="shared" si="107"/>
        <v>14.74</v>
      </c>
      <c r="L562" s="156">
        <v>14.74</v>
      </c>
      <c r="M562" s="156">
        <v>14.74</v>
      </c>
      <c r="N562" s="16">
        <v>42614</v>
      </c>
      <c r="O562" s="120">
        <f t="shared" ref="O562:O565" si="120">G562/E562*100</f>
        <v>259.97912317327769</v>
      </c>
      <c r="P562" s="175">
        <f t="shared" ref="P562:P565" si="121">K562/E562*100</f>
        <v>15.386221294363258</v>
      </c>
      <c r="Q562" s="16">
        <v>42614</v>
      </c>
      <c r="R562" s="181">
        <f t="shared" ref="R562:R565" si="122">LN(O562)</f>
        <v>5.5606013323042793</v>
      </c>
      <c r="S562" s="99">
        <f t="shared" ref="S562:S565" si="123">P562</f>
        <v>15.386221294363258</v>
      </c>
      <c r="T562" s="98">
        <f t="shared" ref="T562:T565" si="124">AVERAGE(P503:P562)</f>
        <v>15.166416427824876</v>
      </c>
      <c r="U562" s="98">
        <f t="shared" ref="U562:U565" si="125">AVERAGE(P443:P562)</f>
        <v>13.486645652467598</v>
      </c>
      <c r="Z562" s="16">
        <v>42614</v>
      </c>
      <c r="AA562" s="76">
        <f t="shared" si="78"/>
        <v>16.896879240162821</v>
      </c>
      <c r="AB562" s="16">
        <v>42614</v>
      </c>
      <c r="AC562" s="76">
        <f t="shared" si="75"/>
        <v>19.276781630702246</v>
      </c>
      <c r="AD562" s="80">
        <v>46.8</v>
      </c>
    </row>
    <row r="563" spans="1:30" x14ac:dyDescent="0.15">
      <c r="A563" s="1">
        <v>2016</v>
      </c>
      <c r="B563" s="2">
        <v>10</v>
      </c>
      <c r="C563" s="107"/>
      <c r="E563" s="12">
        <v>95.7</v>
      </c>
      <c r="G563" s="159">
        <v>259.63</v>
      </c>
      <c r="H563" s="159">
        <v>259.63</v>
      </c>
      <c r="J563" s="65">
        <v>17.899999999999999</v>
      </c>
      <c r="K563" s="6">
        <f t="shared" si="107"/>
        <v>14.48</v>
      </c>
      <c r="L563" s="156">
        <v>14.48</v>
      </c>
      <c r="M563" s="156">
        <v>14.48</v>
      </c>
      <c r="N563" s="16">
        <v>42644</v>
      </c>
      <c r="O563" s="120">
        <f t="shared" si="120"/>
        <v>271.2957157784744</v>
      </c>
      <c r="P563" s="175">
        <f t="shared" si="121"/>
        <v>15.130616509926856</v>
      </c>
      <c r="Q563" s="16">
        <v>42644</v>
      </c>
      <c r="R563" s="181">
        <f t="shared" si="122"/>
        <v>5.6032094280859956</v>
      </c>
      <c r="S563" s="99">
        <f t="shared" si="123"/>
        <v>15.130616509926856</v>
      </c>
      <c r="T563" s="98">
        <f t="shared" si="124"/>
        <v>15.179891364899939</v>
      </c>
      <c r="U563" s="98">
        <f t="shared" si="125"/>
        <v>13.459999345261881</v>
      </c>
      <c r="Z563" s="16">
        <v>42644</v>
      </c>
      <c r="AA563" s="76">
        <f t="shared" si="78"/>
        <v>17.930248618784528</v>
      </c>
      <c r="AB563" s="16">
        <v>42644</v>
      </c>
      <c r="AC563" s="76">
        <f t="shared" si="75"/>
        <v>20.155700518215443</v>
      </c>
      <c r="AD563" s="80">
        <v>46.8</v>
      </c>
    </row>
    <row r="564" spans="1:30" x14ac:dyDescent="0.15">
      <c r="A564" s="1">
        <v>2016</v>
      </c>
      <c r="B564" s="2">
        <v>11</v>
      </c>
      <c r="C564" s="107"/>
      <c r="E564" s="12">
        <v>96.1</v>
      </c>
      <c r="G564" s="159">
        <v>269.2</v>
      </c>
      <c r="H564" s="159">
        <v>269.2</v>
      </c>
      <c r="J564" s="65">
        <v>18.899999999999999</v>
      </c>
      <c r="K564" s="6">
        <f t="shared" si="107"/>
        <v>14.25</v>
      </c>
      <c r="L564" s="156">
        <v>14.25</v>
      </c>
      <c r="M564" s="156">
        <v>14.25</v>
      </c>
      <c r="N564" s="16">
        <v>42675</v>
      </c>
      <c r="O564" s="120">
        <f t="shared" si="120"/>
        <v>280.12486992715918</v>
      </c>
      <c r="P564" s="175">
        <f t="shared" si="121"/>
        <v>14.828303850156088</v>
      </c>
      <c r="Q564" s="16">
        <v>42675</v>
      </c>
      <c r="R564" s="181">
        <f t="shared" si="122"/>
        <v>5.635235467782417</v>
      </c>
      <c r="S564" s="99">
        <f t="shared" si="123"/>
        <v>14.828303850156088</v>
      </c>
      <c r="T564" s="98">
        <f t="shared" si="124"/>
        <v>15.188084184171251</v>
      </c>
      <c r="U564" s="98">
        <f t="shared" si="125"/>
        <v>13.43110642280106</v>
      </c>
      <c r="Z564" s="16">
        <v>42675</v>
      </c>
      <c r="AA564" s="76">
        <f t="shared" si="78"/>
        <v>18.891228070175437</v>
      </c>
      <c r="AB564" s="16">
        <v>42675</v>
      </c>
      <c r="AC564" s="76">
        <f t="shared" si="75"/>
        <v>20.856425458114945</v>
      </c>
      <c r="AD564" s="80">
        <v>46.8</v>
      </c>
    </row>
    <row r="565" spans="1:30" x14ac:dyDescent="0.15">
      <c r="A565" s="1">
        <v>2016</v>
      </c>
      <c r="B565" s="2">
        <v>12</v>
      </c>
      <c r="C565" s="107"/>
      <c r="E565" s="12">
        <v>96.8</v>
      </c>
      <c r="G565" s="159">
        <v>276.79000000000002</v>
      </c>
      <c r="H565" s="159">
        <v>276.79000000000002</v>
      </c>
      <c r="J565" s="65">
        <v>19.600000000000001</v>
      </c>
      <c r="K565" s="6">
        <f t="shared" si="107"/>
        <v>14.13</v>
      </c>
      <c r="L565" s="156">
        <v>14.13</v>
      </c>
      <c r="M565" s="156">
        <v>14.13</v>
      </c>
      <c r="N565" s="16">
        <v>42705</v>
      </c>
      <c r="O565" s="120">
        <f t="shared" si="120"/>
        <v>285.94008264462809</v>
      </c>
      <c r="P565" s="175">
        <f t="shared" si="121"/>
        <v>14.597107438016529</v>
      </c>
      <c r="Q565" s="16">
        <v>42705</v>
      </c>
      <c r="R565" s="181">
        <f t="shared" si="122"/>
        <v>5.6557822876288428</v>
      </c>
      <c r="S565" s="99">
        <f t="shared" si="123"/>
        <v>14.597107438016529</v>
      </c>
      <c r="T565" s="98">
        <f t="shared" si="124"/>
        <v>15.192253661879688</v>
      </c>
      <c r="U565" s="98">
        <f t="shared" si="125"/>
        <v>13.400717304343761</v>
      </c>
      <c r="Z565" s="16">
        <v>42705</v>
      </c>
      <c r="AA565" s="76">
        <f t="shared" si="78"/>
        <v>19.588818117480535</v>
      </c>
      <c r="AB565" s="16">
        <v>42705</v>
      </c>
      <c r="AC565" s="76">
        <f t="shared" si="75"/>
        <v>21.337669928455423</v>
      </c>
      <c r="AD565" s="80">
        <v>46.8</v>
      </c>
    </row>
    <row r="566" spans="1:30" x14ac:dyDescent="0.15">
      <c r="A566" s="1">
        <v>2017</v>
      </c>
      <c r="B566" s="2">
        <v>1</v>
      </c>
      <c r="E566" s="12">
        <v>97.4</v>
      </c>
      <c r="G566" s="159">
        <v>275.94</v>
      </c>
      <c r="H566" s="159">
        <v>275.94</v>
      </c>
      <c r="J566" s="65">
        <v>19.7</v>
      </c>
      <c r="K566" s="6">
        <f t="shared" si="107"/>
        <v>14.02</v>
      </c>
      <c r="L566" s="156">
        <v>14.02</v>
      </c>
      <c r="M566" s="156">
        <v>14.02</v>
      </c>
      <c r="N566" s="16">
        <v>42736</v>
      </c>
      <c r="O566" s="120">
        <f t="shared" ref="O566" si="126">G566/E566*100</f>
        <v>283.30595482546198</v>
      </c>
      <c r="P566" s="175">
        <f t="shared" ref="P566" si="127">K566/E566*100</f>
        <v>14.394250513347021</v>
      </c>
      <c r="Q566" s="16">
        <v>42736</v>
      </c>
      <c r="R566" s="181">
        <f t="shared" ref="R566" si="128">LN(O566)</f>
        <v>5.6465274261194889</v>
      </c>
      <c r="S566" s="99">
        <f t="shared" ref="S566" si="129">P566</f>
        <v>14.394250513347021</v>
      </c>
      <c r="T566" s="98">
        <f t="shared" ref="T566" si="130">AVERAGE(P507:P566)</f>
        <v>15.192627704313583</v>
      </c>
      <c r="U566" s="98">
        <f t="shared" ref="U566" si="131">AVERAGE(P447:P566)</f>
        <v>13.368637711514213</v>
      </c>
      <c r="Z566" s="16">
        <v>42736</v>
      </c>
      <c r="AA566" s="76">
        <f t="shared" si="78"/>
        <v>19.681883024251068</v>
      </c>
      <c r="AB566" s="16">
        <v>42736</v>
      </c>
      <c r="AC566" s="76">
        <f t="shared" si="75"/>
        <v>21.19183427204813</v>
      </c>
      <c r="AD566" s="80">
        <v>46.8</v>
      </c>
    </row>
    <row r="567" spans="1:30" x14ac:dyDescent="0.15">
      <c r="A567" s="1">
        <v>2017</v>
      </c>
      <c r="B567" s="2">
        <v>2</v>
      </c>
      <c r="E567" s="12">
        <v>97.6</v>
      </c>
      <c r="G567" s="159">
        <v>280.19</v>
      </c>
      <c r="H567" s="159">
        <v>280.19</v>
      </c>
      <c r="J567" s="65">
        <v>20</v>
      </c>
      <c r="K567" s="6">
        <f t="shared" si="107"/>
        <v>13.99</v>
      </c>
      <c r="L567" s="156">
        <v>13.99</v>
      </c>
      <c r="M567" s="156">
        <v>13.99</v>
      </c>
      <c r="N567" s="16">
        <v>42767</v>
      </c>
      <c r="O567" s="120">
        <f t="shared" ref="O567:O589" si="132">G567/E567*100</f>
        <v>287.07991803278691</v>
      </c>
      <c r="P567" s="175">
        <f t="shared" ref="P567:P589" si="133">K567/E567*100</f>
        <v>14.334016393442624</v>
      </c>
      <c r="Q567" s="16">
        <v>42767</v>
      </c>
      <c r="R567" s="181">
        <f t="shared" ref="R567:R589" si="134">LN(O567)</f>
        <v>5.659760637041372</v>
      </c>
      <c r="S567" s="99">
        <f t="shared" ref="S567:S589" si="135">P567</f>
        <v>14.334016393442624</v>
      </c>
      <c r="T567" s="98">
        <f t="shared" ref="T567:T589" si="136">AVERAGE(P508:P567)</f>
        <v>15.191466815458115</v>
      </c>
      <c r="U567" s="98">
        <f t="shared" ref="U567:U589" si="137">AVERAGE(P448:P567)</f>
        <v>13.337605754462322</v>
      </c>
      <c r="Z567" s="16">
        <v>42767</v>
      </c>
      <c r="AA567" s="76">
        <f t="shared" si="78"/>
        <v>20.027877055039312</v>
      </c>
      <c r="AB567" s="16">
        <v>42767</v>
      </c>
      <c r="AC567" s="76">
        <f t="shared" si="75"/>
        <v>21.524096851996052</v>
      </c>
      <c r="AD567" s="80">
        <v>46.8</v>
      </c>
    </row>
    <row r="568" spans="1:30" x14ac:dyDescent="0.15">
      <c r="A568" s="1">
        <v>2017</v>
      </c>
      <c r="B568" s="2">
        <v>3</v>
      </c>
      <c r="E568" s="12">
        <v>97.9</v>
      </c>
      <c r="G568" s="159">
        <v>274.58</v>
      </c>
      <c r="H568" s="159">
        <v>274.58</v>
      </c>
      <c r="J568" s="65">
        <v>19.8</v>
      </c>
      <c r="K568" s="6">
        <f t="shared" si="107"/>
        <v>13.88</v>
      </c>
      <c r="L568" s="156">
        <v>13.88</v>
      </c>
      <c r="M568" s="156">
        <v>13.88</v>
      </c>
      <c r="N568" s="16">
        <v>42795</v>
      </c>
      <c r="O568" s="120">
        <f t="shared" si="132"/>
        <v>280.4698672114402</v>
      </c>
      <c r="P568" s="175">
        <f t="shared" si="133"/>
        <v>14.177732379979572</v>
      </c>
      <c r="Q568" s="16">
        <v>42795</v>
      </c>
      <c r="R568" s="181">
        <f t="shared" si="134"/>
        <v>5.6364662939210852</v>
      </c>
      <c r="S568" s="99">
        <f t="shared" si="135"/>
        <v>14.177732379979572</v>
      </c>
      <c r="T568" s="98">
        <f t="shared" si="136"/>
        <v>15.191961138085903</v>
      </c>
      <c r="U568" s="98">
        <f t="shared" si="137"/>
        <v>13.302430521540664</v>
      </c>
      <c r="Z568" s="16">
        <v>42795</v>
      </c>
      <c r="AA568" s="76">
        <f t="shared" si="78"/>
        <v>19.782420749279535</v>
      </c>
      <c r="AB568" s="16">
        <v>42795</v>
      </c>
      <c r="AC568" s="76">
        <f t="shared" si="75"/>
        <v>21.084106904920461</v>
      </c>
      <c r="AD568" s="80">
        <v>46.8</v>
      </c>
    </row>
    <row r="569" spans="1:30" x14ac:dyDescent="0.15">
      <c r="A569" s="1">
        <v>2017</v>
      </c>
      <c r="B569" s="2">
        <v>4</v>
      </c>
      <c r="E569" s="12">
        <v>98.1</v>
      </c>
      <c r="G569" s="159">
        <v>269.67</v>
      </c>
      <c r="H569" s="159">
        <v>269.67</v>
      </c>
      <c r="J569" s="65">
        <v>20</v>
      </c>
      <c r="K569" s="6">
        <f t="shared" si="107"/>
        <v>13.48</v>
      </c>
      <c r="L569" s="156">
        <v>13.48</v>
      </c>
      <c r="M569" s="156">
        <v>13.48</v>
      </c>
      <c r="N569" s="16">
        <v>42826</v>
      </c>
      <c r="O569" s="120">
        <f t="shared" si="132"/>
        <v>274.89296636085629</v>
      </c>
      <c r="P569" s="175">
        <f t="shared" si="133"/>
        <v>13.741080530071356</v>
      </c>
      <c r="Q569" s="16">
        <v>42826</v>
      </c>
      <c r="R569" s="181">
        <f t="shared" si="134"/>
        <v>5.6163818086701918</v>
      </c>
      <c r="S569" s="99">
        <f t="shared" si="135"/>
        <v>13.741080530071356</v>
      </c>
      <c r="T569" s="98">
        <f t="shared" si="136"/>
        <v>15.18452928242178</v>
      </c>
      <c r="U569" s="98">
        <f t="shared" si="137"/>
        <v>13.266990703030595</v>
      </c>
      <c r="Z569" s="16">
        <v>42826</v>
      </c>
      <c r="AA569" s="76">
        <f t="shared" si="78"/>
        <v>20.005192878338281</v>
      </c>
      <c r="AB569" s="16">
        <v>42826</v>
      </c>
      <c r="AC569" s="76">
        <f t="shared" si="75"/>
        <v>20.720069269217333</v>
      </c>
      <c r="AD569" s="80">
        <v>46.8</v>
      </c>
    </row>
    <row r="570" spans="1:30" x14ac:dyDescent="0.15">
      <c r="A570" s="1">
        <v>2017</v>
      </c>
      <c r="B570" s="2">
        <v>5</v>
      </c>
      <c r="E570" s="12">
        <v>98.1</v>
      </c>
      <c r="G570" s="159">
        <v>279.98</v>
      </c>
      <c r="H570" s="159">
        <v>279.98</v>
      </c>
      <c r="J570" s="65">
        <v>20.7</v>
      </c>
      <c r="K570" s="6">
        <f t="shared" si="107"/>
        <v>13.54</v>
      </c>
      <c r="L570" s="156">
        <v>13.54</v>
      </c>
      <c r="M570" s="156">
        <v>13.54</v>
      </c>
      <c r="N570" s="16">
        <v>42856</v>
      </c>
      <c r="O570" s="120">
        <f t="shared" si="132"/>
        <v>285.40265035677885</v>
      </c>
      <c r="P570" s="175">
        <f t="shared" si="133"/>
        <v>13.802242609582057</v>
      </c>
      <c r="Q570" s="16">
        <v>42856</v>
      </c>
      <c r="R570" s="181">
        <f t="shared" si="134"/>
        <v>5.6539009914634537</v>
      </c>
      <c r="S570" s="99">
        <f t="shared" si="135"/>
        <v>13.802242609582057</v>
      </c>
      <c r="T570" s="98">
        <f t="shared" si="136"/>
        <v>15.176981625234541</v>
      </c>
      <c r="U570" s="98">
        <f t="shared" si="137"/>
        <v>13.232877624334483</v>
      </c>
      <c r="Z570" s="16">
        <v>42856</v>
      </c>
      <c r="AA570" s="76">
        <f t="shared" si="78"/>
        <v>20.677991137370761</v>
      </c>
      <c r="AB570" s="16">
        <v>42856</v>
      </c>
      <c r="AC570" s="76">
        <f t="shared" si="75"/>
        <v>21.567693623338599</v>
      </c>
      <c r="AD570" s="80">
        <v>46.8</v>
      </c>
    </row>
    <row r="571" spans="1:30" x14ac:dyDescent="0.15">
      <c r="A571" s="1">
        <v>2017</v>
      </c>
      <c r="B571" s="2">
        <v>6</v>
      </c>
      <c r="E571" s="12">
        <v>98.2</v>
      </c>
      <c r="G571" s="159">
        <v>286.39999999999998</v>
      </c>
      <c r="H571" s="159">
        <v>286.39999999999998</v>
      </c>
      <c r="J571" s="65">
        <v>18.5</v>
      </c>
      <c r="K571" s="6">
        <f t="shared" si="107"/>
        <v>15.46</v>
      </c>
      <c r="L571" s="156">
        <v>15.46</v>
      </c>
      <c r="M571" s="156">
        <v>15.46</v>
      </c>
      <c r="N571" s="16">
        <v>42887</v>
      </c>
      <c r="O571" s="120">
        <f t="shared" si="132"/>
        <v>291.6496945010183</v>
      </c>
      <c r="P571" s="175">
        <f t="shared" si="133"/>
        <v>15.743380855397149</v>
      </c>
      <c r="Q571" s="16">
        <v>42887</v>
      </c>
      <c r="R571" s="181">
        <f t="shared" si="134"/>
        <v>5.6755534057141617</v>
      </c>
      <c r="S571" s="99">
        <f t="shared" si="135"/>
        <v>15.743380855397149</v>
      </c>
      <c r="T571" s="98">
        <f t="shared" si="136"/>
        <v>15.217149083935606</v>
      </c>
      <c r="U571" s="98">
        <f t="shared" si="137"/>
        <v>13.200211920578438</v>
      </c>
      <c r="Z571" s="16">
        <v>42887</v>
      </c>
      <c r="AA571" s="76">
        <f t="shared" si="78"/>
        <v>18.525226390685638</v>
      </c>
      <c r="AB571" s="16">
        <v>42887</v>
      </c>
      <c r="AC571" s="76">
        <f t="shared" si="75"/>
        <v>22.094319110616077</v>
      </c>
      <c r="AD571" s="80">
        <v>46.8</v>
      </c>
    </row>
    <row r="572" spans="1:30" x14ac:dyDescent="0.15">
      <c r="A572" s="1">
        <v>2017</v>
      </c>
      <c r="B572" s="2">
        <v>7</v>
      </c>
      <c r="E572" s="12">
        <v>98.4</v>
      </c>
      <c r="G572" s="159">
        <v>289.06</v>
      </c>
      <c r="H572" s="159">
        <v>289.06</v>
      </c>
      <c r="J572" s="65">
        <v>18.8</v>
      </c>
      <c r="K572" s="6">
        <f t="shared" si="107"/>
        <v>15.35</v>
      </c>
      <c r="L572" s="156">
        <v>15.35</v>
      </c>
      <c r="M572" s="156">
        <v>15.35</v>
      </c>
      <c r="N572" s="16">
        <v>42917</v>
      </c>
      <c r="O572" s="120">
        <f t="shared" si="132"/>
        <v>293.76016260162601</v>
      </c>
      <c r="P572" s="175">
        <f t="shared" si="133"/>
        <v>15.599593495934958</v>
      </c>
      <c r="Q572" s="16">
        <v>42917</v>
      </c>
      <c r="R572" s="181">
        <f t="shared" si="134"/>
        <v>5.6827636609505792</v>
      </c>
      <c r="S572" s="99">
        <f t="shared" si="135"/>
        <v>15.599593495934958</v>
      </c>
      <c r="T572" s="98">
        <f t="shared" si="136"/>
        <v>15.255721093625839</v>
      </c>
      <c r="U572" s="98">
        <f t="shared" si="137"/>
        <v>13.16793672777073</v>
      </c>
      <c r="Z572" s="16">
        <v>42917</v>
      </c>
      <c r="AA572" s="76">
        <f t="shared" si="78"/>
        <v>18.831270358306192</v>
      </c>
      <c r="AB572" s="16">
        <v>42917</v>
      </c>
      <c r="AC572" s="76">
        <f t="shared" si="75"/>
        <v>22.308746516232556</v>
      </c>
      <c r="AD572" s="80">
        <v>46.8</v>
      </c>
    </row>
    <row r="573" spans="1:30" x14ac:dyDescent="0.15">
      <c r="A573" s="1">
        <v>2017</v>
      </c>
      <c r="B573" s="2">
        <v>8</v>
      </c>
      <c r="E573" s="12">
        <v>98.4</v>
      </c>
      <c r="G573" s="159">
        <v>292.95999999999998</v>
      </c>
      <c r="H573" s="159">
        <v>292.95999999999998</v>
      </c>
      <c r="J573" s="65">
        <v>19.2</v>
      </c>
      <c r="K573" s="6">
        <f t="shared" si="107"/>
        <v>15.25</v>
      </c>
      <c r="L573" s="156">
        <v>15.25</v>
      </c>
      <c r="M573" s="156">
        <v>15.25</v>
      </c>
      <c r="N573" s="16">
        <v>42948</v>
      </c>
      <c r="O573" s="120">
        <f t="shared" si="132"/>
        <v>297.72357723577232</v>
      </c>
      <c r="P573" s="175">
        <f t="shared" si="133"/>
        <v>15.497967479674795</v>
      </c>
      <c r="Q573" s="16">
        <v>42948</v>
      </c>
      <c r="R573" s="181">
        <f t="shared" si="134"/>
        <v>5.6961654628560838</v>
      </c>
      <c r="S573" s="99">
        <f t="shared" si="135"/>
        <v>15.497967479674795</v>
      </c>
      <c r="T573" s="98">
        <f t="shared" si="136"/>
        <v>15.292312732690378</v>
      </c>
      <c r="U573" s="98">
        <f t="shared" si="137"/>
        <v>13.134556905940597</v>
      </c>
      <c r="Z573" s="16">
        <v>42948</v>
      </c>
      <c r="AA573" s="76">
        <f t="shared" si="78"/>
        <v>19.210491803278689</v>
      </c>
      <c r="AB573" s="16">
        <v>42948</v>
      </c>
      <c r="AC573" s="76">
        <f t="shared" si="75"/>
        <v>22.667196112349679</v>
      </c>
      <c r="AD573" s="80">
        <v>46.8</v>
      </c>
    </row>
    <row r="574" spans="1:30" x14ac:dyDescent="0.15">
      <c r="A574" s="1">
        <v>2017</v>
      </c>
      <c r="B574" s="2">
        <v>9</v>
      </c>
      <c r="E574" s="12">
        <v>98.7</v>
      </c>
      <c r="G574" s="159">
        <v>282.69</v>
      </c>
      <c r="H574" s="159">
        <v>282.69</v>
      </c>
      <c r="J574" s="65">
        <v>20.100000000000001</v>
      </c>
      <c r="K574" s="6">
        <f t="shared" si="107"/>
        <v>14.05</v>
      </c>
      <c r="L574" s="156">
        <v>14.05</v>
      </c>
      <c r="M574" s="156">
        <v>14.05</v>
      </c>
      <c r="N574" s="16">
        <v>42979</v>
      </c>
      <c r="O574" s="120">
        <f t="shared" si="132"/>
        <v>286.41337386018233</v>
      </c>
      <c r="P574" s="175">
        <f t="shared" si="133"/>
        <v>14.235055724417428</v>
      </c>
      <c r="Q574" s="16">
        <v>42979</v>
      </c>
      <c r="R574" s="181">
        <f t="shared" si="134"/>
        <v>5.6574361304354301</v>
      </c>
      <c r="S574" s="99">
        <f t="shared" si="135"/>
        <v>14.235055724417428</v>
      </c>
      <c r="T574" s="98">
        <f t="shared" si="136"/>
        <v>15.308367080234087</v>
      </c>
      <c r="U574" s="98">
        <f t="shared" si="137"/>
        <v>13.089980882819194</v>
      </c>
      <c r="Z574" s="16">
        <v>42979</v>
      </c>
      <c r="AA574" s="76">
        <f t="shared" si="78"/>
        <v>20.120284697508893</v>
      </c>
      <c r="AB574" s="16">
        <v>42979</v>
      </c>
      <c r="AC574" s="76">
        <f t="shared" si="75"/>
        <v>21.880350813659657</v>
      </c>
      <c r="AD574" s="80">
        <v>46.8</v>
      </c>
    </row>
    <row r="575" spans="1:30" x14ac:dyDescent="0.15">
      <c r="A575" s="1">
        <v>2017</v>
      </c>
      <c r="B575" s="2">
        <v>10</v>
      </c>
      <c r="E575" s="12">
        <v>99.1</v>
      </c>
      <c r="G575" s="159">
        <v>287.58</v>
      </c>
      <c r="H575" s="159">
        <v>287.58</v>
      </c>
      <c r="J575" s="65">
        <v>21.1</v>
      </c>
      <c r="K575" s="6">
        <f t="shared" si="107"/>
        <v>13.6</v>
      </c>
      <c r="L575" s="156">
        <v>13.6</v>
      </c>
      <c r="M575" s="156">
        <v>13.6</v>
      </c>
      <c r="N575" s="16">
        <v>43009</v>
      </c>
      <c r="O575" s="120">
        <f t="shared" si="132"/>
        <v>290.19172552976789</v>
      </c>
      <c r="P575" s="175">
        <f t="shared" si="133"/>
        <v>13.723511604439961</v>
      </c>
      <c r="Q575" s="16">
        <v>43009</v>
      </c>
      <c r="R575" s="181">
        <f t="shared" si="134"/>
        <v>5.6705418270517436</v>
      </c>
      <c r="S575" s="99">
        <f t="shared" si="135"/>
        <v>13.723511604439961</v>
      </c>
      <c r="T575" s="98">
        <f t="shared" si="136"/>
        <v>15.313954614870394</v>
      </c>
      <c r="U575" s="98">
        <f t="shared" si="137"/>
        <v>13.041552781848441</v>
      </c>
      <c r="Z575" s="16">
        <v>43009</v>
      </c>
      <c r="AA575" s="76">
        <f t="shared" si="78"/>
        <v>21.145588235294113</v>
      </c>
      <c r="AB575" s="16">
        <v>43009</v>
      </c>
      <c r="AC575" s="76">
        <f t="shared" si="75"/>
        <v>22.251317031332647</v>
      </c>
      <c r="AD575" s="80">
        <v>46.8</v>
      </c>
    </row>
    <row r="576" spans="1:30" x14ac:dyDescent="0.15">
      <c r="A576" s="1">
        <v>2017</v>
      </c>
      <c r="B576" s="2">
        <v>11</v>
      </c>
      <c r="E576" s="12">
        <v>99.5</v>
      </c>
      <c r="G576" s="159">
        <v>290.89</v>
      </c>
      <c r="H576" s="159">
        <v>290.89</v>
      </c>
      <c r="J576" s="65">
        <v>21.3</v>
      </c>
      <c r="K576" s="6">
        <f t="shared" si="107"/>
        <v>13.64</v>
      </c>
      <c r="L576" s="156">
        <v>13.64</v>
      </c>
      <c r="M576" s="156">
        <v>13.64</v>
      </c>
      <c r="N576" s="16">
        <v>43040</v>
      </c>
      <c r="O576" s="120">
        <f t="shared" si="132"/>
        <v>292.35175879396979</v>
      </c>
      <c r="P576" s="175">
        <f t="shared" si="133"/>
        <v>13.708542713567839</v>
      </c>
      <c r="Q576" s="16">
        <v>43040</v>
      </c>
      <c r="R576" s="181">
        <f t="shared" si="134"/>
        <v>5.6779577306595765</v>
      </c>
      <c r="S576" s="99">
        <f t="shared" si="135"/>
        <v>13.708542713567839</v>
      </c>
      <c r="T576" s="98">
        <f t="shared" si="136"/>
        <v>15.319578093086214</v>
      </c>
      <c r="U576" s="98">
        <f t="shared" si="137"/>
        <v>12.993160298070656</v>
      </c>
      <c r="Z576" s="16">
        <v>43040</v>
      </c>
      <c r="AA576" s="76">
        <f t="shared" si="78"/>
        <v>21.326246334310845</v>
      </c>
      <c r="AB576" s="16">
        <v>43040</v>
      </c>
      <c r="AC576" s="76">
        <f t="shared" ref="AC576:AC589" si="138">O576/U576</f>
        <v>22.500435004821796</v>
      </c>
      <c r="AD576" s="80">
        <v>46.8</v>
      </c>
    </row>
    <row r="577" spans="1:30" x14ac:dyDescent="0.15">
      <c r="A577" s="1">
        <v>2017</v>
      </c>
      <c r="B577" s="2">
        <v>12</v>
      </c>
      <c r="E577" s="12">
        <v>99.7</v>
      </c>
      <c r="G577" s="159">
        <v>294.89</v>
      </c>
      <c r="H577" s="159">
        <v>294.89</v>
      </c>
      <c r="J577" s="65">
        <v>21.7</v>
      </c>
      <c r="K577" s="6">
        <f t="shared" si="107"/>
        <v>13.57</v>
      </c>
      <c r="L577" s="156">
        <v>13.57</v>
      </c>
      <c r="M577" s="156">
        <v>13.57</v>
      </c>
      <c r="N577" s="16">
        <v>43070</v>
      </c>
      <c r="O577" s="120">
        <f t="shared" si="132"/>
        <v>295.77733199598794</v>
      </c>
      <c r="P577" s="175">
        <f t="shared" si="133"/>
        <v>13.610832497492478</v>
      </c>
      <c r="Q577" s="16">
        <v>43070</v>
      </c>
      <c r="R577" s="181">
        <f t="shared" si="134"/>
        <v>5.6896069144666468</v>
      </c>
      <c r="S577" s="99">
        <f t="shared" si="135"/>
        <v>13.610832497492478</v>
      </c>
      <c r="T577" s="98">
        <f t="shared" si="136"/>
        <v>15.324488271945857</v>
      </c>
      <c r="U577" s="98">
        <f t="shared" si="137"/>
        <v>12.944947416636278</v>
      </c>
      <c r="Z577" s="16">
        <v>43070</v>
      </c>
      <c r="AA577" s="76">
        <f t="shared" si="78"/>
        <v>21.731024318349299</v>
      </c>
      <c r="AB577" s="16">
        <v>43070</v>
      </c>
      <c r="AC577" s="76">
        <f t="shared" si="138"/>
        <v>22.848863149174935</v>
      </c>
      <c r="AD577" s="80">
        <v>46.8</v>
      </c>
    </row>
    <row r="578" spans="1:30" x14ac:dyDescent="0.15">
      <c r="A578" s="1">
        <v>2018</v>
      </c>
      <c r="B578" s="2">
        <v>1</v>
      </c>
      <c r="E578" s="12">
        <v>100</v>
      </c>
      <c r="G578" s="159">
        <v>297.66000000000003</v>
      </c>
      <c r="H578" s="159">
        <v>297.66000000000003</v>
      </c>
      <c r="J578" s="65">
        <v>21.9</v>
      </c>
      <c r="K578" s="6">
        <f t="shared" si="107"/>
        <v>13.57</v>
      </c>
      <c r="L578" s="156">
        <v>13.57</v>
      </c>
      <c r="M578" s="156">
        <v>13.57</v>
      </c>
      <c r="N578" s="16">
        <v>43101</v>
      </c>
      <c r="O578" s="120">
        <f t="shared" si="132"/>
        <v>297.66000000000003</v>
      </c>
      <c r="P578" s="175">
        <f t="shared" si="133"/>
        <v>13.570000000000002</v>
      </c>
      <c r="Q578" s="16">
        <v>43101</v>
      </c>
      <c r="R578" s="181">
        <f t="shared" si="134"/>
        <v>5.6959518955410129</v>
      </c>
      <c r="S578" s="99">
        <f t="shared" si="135"/>
        <v>13.570000000000002</v>
      </c>
      <c r="T578" s="98">
        <f t="shared" si="136"/>
        <v>15.328148108011431</v>
      </c>
      <c r="U578" s="98">
        <f t="shared" si="137"/>
        <v>12.896964217037482</v>
      </c>
      <c r="Z578" s="16">
        <v>43101</v>
      </c>
      <c r="AA578" s="76">
        <f t="shared" si="78"/>
        <v>21.935151068533528</v>
      </c>
      <c r="AB578" s="16">
        <v>43101</v>
      </c>
      <c r="AC578" s="76">
        <f t="shared" si="138"/>
        <v>23.079850032209713</v>
      </c>
      <c r="AD578" s="80">
        <v>46.8</v>
      </c>
    </row>
    <row r="579" spans="1:30" x14ac:dyDescent="0.15">
      <c r="A579" s="1">
        <v>2018</v>
      </c>
      <c r="B579" s="2">
        <v>2</v>
      </c>
      <c r="E579" s="12">
        <v>100</v>
      </c>
      <c r="G579" s="159">
        <v>285.27999999999997</v>
      </c>
      <c r="H579" s="159">
        <v>285.27999999999997</v>
      </c>
      <c r="J579" s="65">
        <v>21.1</v>
      </c>
      <c r="K579" s="6">
        <f t="shared" si="107"/>
        <v>13.5</v>
      </c>
      <c r="L579" s="156">
        <v>13.5</v>
      </c>
      <c r="M579" s="156">
        <v>13.5</v>
      </c>
      <c r="N579" s="16">
        <v>43132</v>
      </c>
      <c r="O579" s="120">
        <f t="shared" si="132"/>
        <v>285.27999999999997</v>
      </c>
      <c r="P579" s="175">
        <f t="shared" si="133"/>
        <v>13.5</v>
      </c>
      <c r="Q579" s="16">
        <v>43132</v>
      </c>
      <c r="R579" s="181">
        <f t="shared" si="134"/>
        <v>5.6534711541148299</v>
      </c>
      <c r="S579" s="99">
        <f t="shared" si="135"/>
        <v>13.5</v>
      </c>
      <c r="T579" s="98">
        <f t="shared" si="136"/>
        <v>15.332910012773336</v>
      </c>
      <c r="U579" s="98">
        <f t="shared" si="137"/>
        <v>12.849450910317588</v>
      </c>
      <c r="Z579" s="16">
        <v>43132</v>
      </c>
      <c r="AA579" s="76">
        <f t="shared" si="78"/>
        <v>21.131851851851849</v>
      </c>
      <c r="AB579" s="16">
        <v>43132</v>
      </c>
      <c r="AC579" s="76">
        <f t="shared" si="138"/>
        <v>22.201726905772425</v>
      </c>
      <c r="AD579" s="80">
        <v>46.8</v>
      </c>
    </row>
    <row r="580" spans="1:30" x14ac:dyDescent="0.15">
      <c r="A580" s="1">
        <v>2018</v>
      </c>
      <c r="B580" s="2">
        <v>3</v>
      </c>
      <c r="E580" s="12">
        <v>99.9</v>
      </c>
      <c r="G580" s="159">
        <v>274.42</v>
      </c>
      <c r="H580" s="159">
        <v>274.42</v>
      </c>
      <c r="J580" s="65">
        <v>20.2</v>
      </c>
      <c r="K580" s="6">
        <f t="shared" si="107"/>
        <v>13.61</v>
      </c>
      <c r="L580" s="156">
        <v>13.61</v>
      </c>
      <c r="M580" s="156">
        <v>13.61</v>
      </c>
      <c r="N580" s="16">
        <v>43160</v>
      </c>
      <c r="O580" s="120">
        <f t="shared" si="132"/>
        <v>274.6946946946947</v>
      </c>
      <c r="P580" s="175">
        <f t="shared" si="133"/>
        <v>13.623623623623624</v>
      </c>
      <c r="Q580" s="16">
        <v>43160</v>
      </c>
      <c r="R580" s="181">
        <f t="shared" si="134"/>
        <v>5.6156602798266126</v>
      </c>
      <c r="S580" s="99">
        <f t="shared" si="135"/>
        <v>13.623623623623624</v>
      </c>
      <c r="T580" s="98">
        <f t="shared" si="136"/>
        <v>15.337578289612869</v>
      </c>
      <c r="U580" s="98">
        <f t="shared" si="137"/>
        <v>12.803679551404885</v>
      </c>
      <c r="Z580" s="16">
        <v>43160</v>
      </c>
      <c r="AA580" s="76">
        <f t="shared" si="78"/>
        <v>20.163115356355622</v>
      </c>
      <c r="AB580" s="16">
        <v>43160</v>
      </c>
      <c r="AC580" s="76">
        <f t="shared" si="138"/>
        <v>21.454355647674252</v>
      </c>
      <c r="AD580" s="80">
        <v>46.8</v>
      </c>
    </row>
    <row r="581" spans="1:30" x14ac:dyDescent="0.15">
      <c r="A581" s="1">
        <v>2018</v>
      </c>
      <c r="B581" s="2">
        <v>4</v>
      </c>
      <c r="E581" s="12">
        <v>100.3</v>
      </c>
      <c r="G581" s="159">
        <v>278.18</v>
      </c>
      <c r="H581" s="159">
        <v>278.18</v>
      </c>
      <c r="J581" s="65">
        <v>20.7</v>
      </c>
      <c r="K581" s="6">
        <f t="shared" si="107"/>
        <v>13.44</v>
      </c>
      <c r="L581" s="156">
        <v>13.44</v>
      </c>
      <c r="M581" s="156">
        <v>13.44</v>
      </c>
      <c r="N581" s="16">
        <v>43191</v>
      </c>
      <c r="O581" s="120">
        <f t="shared" si="132"/>
        <v>277.3479561316052</v>
      </c>
      <c r="P581" s="175">
        <f t="shared" si="133"/>
        <v>13.399800598205383</v>
      </c>
      <c r="Q581" s="16">
        <v>43191</v>
      </c>
      <c r="R581" s="181">
        <f t="shared" si="134"/>
        <v>5.625272877199186</v>
      </c>
      <c r="S581" s="99">
        <f t="shared" si="135"/>
        <v>13.399800598205383</v>
      </c>
      <c r="T581" s="98">
        <f t="shared" si="136"/>
        <v>15.338573274202247</v>
      </c>
      <c r="U581" s="98">
        <f t="shared" si="137"/>
        <v>12.755977758489667</v>
      </c>
      <c r="Z581" s="16">
        <v>43191</v>
      </c>
      <c r="AA581" s="76">
        <f t="shared" si="78"/>
        <v>20.697916666666668</v>
      </c>
      <c r="AB581" s="16">
        <v>43191</v>
      </c>
      <c r="AC581" s="76">
        <f t="shared" si="138"/>
        <v>21.742586995890445</v>
      </c>
      <c r="AD581" s="80">
        <v>46.8</v>
      </c>
    </row>
    <row r="582" spans="1:30" x14ac:dyDescent="0.15">
      <c r="A582" s="1">
        <v>2018</v>
      </c>
      <c r="B582" s="2">
        <v>5</v>
      </c>
      <c r="E582" s="12">
        <v>100.8</v>
      </c>
      <c r="G582" s="159">
        <v>275.23</v>
      </c>
      <c r="H582" s="159">
        <v>275.23</v>
      </c>
      <c r="J582" s="65">
        <v>20.399999999999999</v>
      </c>
      <c r="K582" s="6">
        <f t="shared" si="107"/>
        <v>13.48</v>
      </c>
      <c r="L582" s="156">
        <v>13.48</v>
      </c>
      <c r="M582" s="156">
        <v>13.48</v>
      </c>
      <c r="N582" s="16">
        <v>43221</v>
      </c>
      <c r="O582" s="120">
        <f t="shared" si="132"/>
        <v>273.04563492063494</v>
      </c>
      <c r="P582" s="175">
        <f t="shared" si="133"/>
        <v>13.373015873015873</v>
      </c>
      <c r="Q582" s="16">
        <v>43221</v>
      </c>
      <c r="R582" s="181">
        <f t="shared" si="134"/>
        <v>5.6096389420965833</v>
      </c>
      <c r="S582" s="99">
        <f t="shared" si="135"/>
        <v>13.373015873015873</v>
      </c>
      <c r="T582" s="98">
        <f t="shared" si="136"/>
        <v>15.337995073573335</v>
      </c>
      <c r="U582" s="98">
        <f t="shared" si="137"/>
        <v>12.712426042515773</v>
      </c>
      <c r="Z582" s="16">
        <v>43221</v>
      </c>
      <c r="AA582" s="76">
        <f t="shared" si="78"/>
        <v>20.417655786350149</v>
      </c>
      <c r="AB582" s="16">
        <v>43221</v>
      </c>
      <c r="AC582" s="76">
        <f t="shared" si="138"/>
        <v>21.478640977532841</v>
      </c>
      <c r="AD582" s="80">
        <v>46.8</v>
      </c>
    </row>
    <row r="583" spans="1:30" x14ac:dyDescent="0.15">
      <c r="A583" s="1">
        <v>2018</v>
      </c>
      <c r="B583" s="2">
        <v>6</v>
      </c>
      <c r="E583" s="12">
        <v>101.1</v>
      </c>
      <c r="G583" s="159">
        <v>270.52</v>
      </c>
      <c r="H583" s="159">
        <v>270.52</v>
      </c>
      <c r="J583" s="65">
        <v>18</v>
      </c>
      <c r="K583" s="6">
        <f t="shared" si="107"/>
        <v>15.02</v>
      </c>
      <c r="L583" s="156">
        <v>15.02</v>
      </c>
      <c r="M583" s="156">
        <v>15.02</v>
      </c>
      <c r="N583" s="16">
        <v>43252</v>
      </c>
      <c r="O583" s="120">
        <f t="shared" si="132"/>
        <v>267.57665677546981</v>
      </c>
      <c r="P583" s="175">
        <f t="shared" si="133"/>
        <v>14.856577645895152</v>
      </c>
      <c r="Q583" s="16">
        <v>43252</v>
      </c>
      <c r="R583" s="181">
        <f t="shared" si="134"/>
        <v>5.5894060926684048</v>
      </c>
      <c r="S583" s="99">
        <f t="shared" si="135"/>
        <v>14.856577645895152</v>
      </c>
      <c r="T583" s="98">
        <f t="shared" si="136"/>
        <v>15.34118279431121</v>
      </c>
      <c r="U583" s="98">
        <f t="shared" si="137"/>
        <v>12.696163353820767</v>
      </c>
      <c r="Z583" s="16">
        <v>43252</v>
      </c>
      <c r="AA583" s="76">
        <f t="shared" ref="AA583:AA646" si="139">O583/P583</f>
        <v>18.010652463382158</v>
      </c>
      <c r="AB583" s="16">
        <v>43252</v>
      </c>
      <c r="AC583" s="76">
        <f t="shared" si="138"/>
        <v>21.075394929834896</v>
      </c>
      <c r="AD583" s="80">
        <v>46.8</v>
      </c>
    </row>
    <row r="584" spans="1:30" x14ac:dyDescent="0.15">
      <c r="A584" s="1">
        <v>2018</v>
      </c>
      <c r="B584" s="2">
        <v>7</v>
      </c>
      <c r="E584" s="12">
        <v>101.5</v>
      </c>
      <c r="G584" s="159">
        <v>268.39999999999998</v>
      </c>
      <c r="H584" s="159">
        <v>268.39999999999998</v>
      </c>
      <c r="J584" s="65">
        <v>18</v>
      </c>
      <c r="K584" s="6">
        <f t="shared" si="107"/>
        <v>14.9</v>
      </c>
      <c r="L584" s="156">
        <v>14.9</v>
      </c>
      <c r="M584" s="156">
        <v>14.9</v>
      </c>
      <c r="N584" s="16">
        <v>43282</v>
      </c>
      <c r="O584" s="120">
        <f t="shared" si="132"/>
        <v>264.43349753694577</v>
      </c>
      <c r="P584" s="175">
        <f t="shared" si="133"/>
        <v>14.679802955665025</v>
      </c>
      <c r="Q584" s="16">
        <v>43282</v>
      </c>
      <c r="R584" s="181">
        <f t="shared" si="134"/>
        <v>5.5775897926037761</v>
      </c>
      <c r="S584" s="99">
        <f t="shared" si="135"/>
        <v>14.679802955665025</v>
      </c>
      <c r="T584" s="98">
        <f t="shared" si="136"/>
        <v>15.341143856017636</v>
      </c>
      <c r="U584" s="98">
        <f t="shared" si="137"/>
        <v>12.680523347004769</v>
      </c>
      <c r="Z584" s="16">
        <v>43282</v>
      </c>
      <c r="AA584" s="76">
        <f t="shared" si="139"/>
        <v>18.013422818791941</v>
      </c>
      <c r="AB584" s="16">
        <v>43282</v>
      </c>
      <c r="AC584" s="76">
        <f t="shared" si="138"/>
        <v>20.853516081369534</v>
      </c>
      <c r="AD584" s="80">
        <v>46.8</v>
      </c>
    </row>
    <row r="585" spans="1:30" x14ac:dyDescent="0.15">
      <c r="A585" s="1">
        <v>2018</v>
      </c>
      <c r="B585" s="2">
        <v>8</v>
      </c>
      <c r="E585" s="12">
        <v>101.5</v>
      </c>
      <c r="G585" s="159">
        <v>263.55</v>
      </c>
      <c r="H585" s="159">
        <v>263.55</v>
      </c>
      <c r="J585" s="65">
        <v>17.7</v>
      </c>
      <c r="K585" s="6">
        <f t="shared" si="107"/>
        <v>14.88</v>
      </c>
      <c r="L585" s="156">
        <v>14.88</v>
      </c>
      <c r="M585" s="156">
        <v>14.88</v>
      </c>
      <c r="N585" s="16">
        <v>43313</v>
      </c>
      <c r="O585" s="120">
        <f t="shared" si="132"/>
        <v>259.65517241379314</v>
      </c>
      <c r="P585" s="175">
        <f t="shared" si="133"/>
        <v>14.660098522167489</v>
      </c>
      <c r="Q585" s="16">
        <v>43313</v>
      </c>
      <c r="R585" s="181">
        <f t="shared" si="134"/>
        <v>5.5593544908074657</v>
      </c>
      <c r="S585" s="99">
        <f t="shared" si="135"/>
        <v>14.660098522167489</v>
      </c>
      <c r="T585" s="98">
        <f t="shared" si="136"/>
        <v>15.342018066799568</v>
      </c>
      <c r="U585" s="98">
        <f t="shared" si="137"/>
        <v>12.665477513922928</v>
      </c>
      <c r="Z585" s="16">
        <v>43313</v>
      </c>
      <c r="AA585" s="76">
        <f t="shared" si="139"/>
        <v>17.711693548387096</v>
      </c>
      <c r="AB585" s="16">
        <v>43313</v>
      </c>
      <c r="AC585" s="76">
        <f t="shared" si="138"/>
        <v>20.501017204314557</v>
      </c>
      <c r="AD585" s="80">
        <v>46.8</v>
      </c>
    </row>
    <row r="586" spans="1:30" x14ac:dyDescent="0.15">
      <c r="A586" s="1">
        <v>2018</v>
      </c>
      <c r="B586" s="2">
        <v>9</v>
      </c>
      <c r="E586" s="12">
        <v>101.7</v>
      </c>
      <c r="G586" s="159">
        <v>264.32</v>
      </c>
      <c r="H586" s="159">
        <v>264.32</v>
      </c>
      <c r="J586" s="65">
        <v>18.5</v>
      </c>
      <c r="K586" s="6">
        <f t="shared" si="107"/>
        <v>14.3</v>
      </c>
      <c r="L586" s="156">
        <v>14.3</v>
      </c>
      <c r="M586" s="156">
        <v>14.3</v>
      </c>
      <c r="N586" s="16">
        <v>43344</v>
      </c>
      <c r="O586" s="120">
        <f t="shared" si="132"/>
        <v>259.90167158308748</v>
      </c>
      <c r="P586" s="175">
        <f t="shared" si="133"/>
        <v>14.060963618485742</v>
      </c>
      <c r="Q586" s="16">
        <v>43344</v>
      </c>
      <c r="R586" s="181">
        <f t="shared" si="134"/>
        <v>5.5603033732661906</v>
      </c>
      <c r="S586" s="99">
        <f t="shared" si="135"/>
        <v>14.060963618485742</v>
      </c>
      <c r="T586" s="98">
        <f t="shared" si="136"/>
        <v>15.335812462112679</v>
      </c>
      <c r="U586" s="98">
        <f t="shared" si="137"/>
        <v>12.643895094994116</v>
      </c>
      <c r="Z586" s="16">
        <v>43344</v>
      </c>
      <c r="AA586" s="76">
        <f t="shared" si="139"/>
        <v>18.483916083916082</v>
      </c>
      <c r="AB586" s="16">
        <v>43344</v>
      </c>
      <c r="AC586" s="76">
        <f t="shared" si="138"/>
        <v>20.555506798374651</v>
      </c>
      <c r="AD586" s="80">
        <v>46.8</v>
      </c>
    </row>
    <row r="587" spans="1:30" x14ac:dyDescent="0.15">
      <c r="A587" s="1">
        <v>2018</v>
      </c>
      <c r="B587" s="2">
        <v>10</v>
      </c>
      <c r="E587" s="12">
        <v>102.1</v>
      </c>
      <c r="G587" s="159">
        <f>H587/10</f>
        <v>232.887</v>
      </c>
      <c r="H587" s="159">
        <v>2328.87</v>
      </c>
      <c r="J587" s="65">
        <v>16.7</v>
      </c>
      <c r="K587" s="6">
        <f t="shared" si="107"/>
        <v>13.961000000000002</v>
      </c>
      <c r="L587" s="156">
        <f>M587/10</f>
        <v>13.961000000000002</v>
      </c>
      <c r="M587" s="156">
        <v>139.61000000000001</v>
      </c>
      <c r="N587" s="16">
        <v>43374</v>
      </c>
      <c r="O587" s="120">
        <f t="shared" si="132"/>
        <v>228.09696376101863</v>
      </c>
      <c r="P587" s="175">
        <f t="shared" si="133"/>
        <v>13.673849167482862</v>
      </c>
      <c r="Q587" s="16">
        <v>43374</v>
      </c>
      <c r="R587" s="181">
        <f t="shared" si="134"/>
        <v>5.4297708182022699</v>
      </c>
      <c r="S587" s="99">
        <f t="shared" si="135"/>
        <v>13.673849167482862</v>
      </c>
      <c r="T587" s="98">
        <f t="shared" si="136"/>
        <v>15.327696547902384</v>
      </c>
      <c r="U587" s="98">
        <f t="shared" si="137"/>
        <v>12.616241645922367</v>
      </c>
      <c r="Z587" s="16">
        <v>43374</v>
      </c>
      <c r="AA587" s="76">
        <f t="shared" si="139"/>
        <v>16.681254924432345</v>
      </c>
      <c r="AB587" s="16">
        <v>43374</v>
      </c>
      <c r="AC587" s="76">
        <f t="shared" si="138"/>
        <v>18.079628637641125</v>
      </c>
      <c r="AD587" s="80">
        <v>46.8</v>
      </c>
    </row>
    <row r="588" spans="1:30" x14ac:dyDescent="0.15">
      <c r="A588" s="1">
        <v>2018</v>
      </c>
      <c r="B588" s="2">
        <v>11</v>
      </c>
      <c r="E588" s="12">
        <v>101.7</v>
      </c>
      <c r="G588" s="159">
        <f t="shared" ref="G588:G651" si="140">H588/10</f>
        <v>238.28299999999999</v>
      </c>
      <c r="H588" s="159">
        <v>2382.83</v>
      </c>
      <c r="J588" s="65">
        <v>17.100000000000001</v>
      </c>
      <c r="K588" s="6">
        <f t="shared" si="107"/>
        <v>13.961000000000002</v>
      </c>
      <c r="L588" s="156">
        <f t="shared" ref="L588:L651" si="141">M588/10</f>
        <v>13.961000000000002</v>
      </c>
      <c r="M588" s="156">
        <v>139.61000000000001</v>
      </c>
      <c r="N588" s="16">
        <v>43405</v>
      </c>
      <c r="O588" s="120">
        <f t="shared" si="132"/>
        <v>234.29990167158309</v>
      </c>
      <c r="P588" s="175">
        <f t="shared" si="133"/>
        <v>13.727630285152411</v>
      </c>
      <c r="Q588" s="16">
        <v>43405</v>
      </c>
      <c r="R588" s="181">
        <f t="shared" si="134"/>
        <v>5.4566019258447893</v>
      </c>
      <c r="S588" s="99">
        <f t="shared" si="135"/>
        <v>13.727630285152411</v>
      </c>
      <c r="T588" s="98">
        <f t="shared" si="136"/>
        <v>15.321649514966481</v>
      </c>
      <c r="U588" s="98">
        <f t="shared" si="137"/>
        <v>12.586303589595843</v>
      </c>
      <c r="Z588" s="16">
        <v>43405</v>
      </c>
      <c r="AA588" s="76">
        <f t="shared" si="139"/>
        <v>17.067760189098198</v>
      </c>
      <c r="AB588" s="16">
        <v>43405</v>
      </c>
      <c r="AC588" s="76">
        <f t="shared" si="138"/>
        <v>18.615465613372088</v>
      </c>
      <c r="AD588" s="80">
        <v>46.8</v>
      </c>
    </row>
    <row r="589" spans="1:30" x14ac:dyDescent="0.15">
      <c r="A589" s="1">
        <v>2018</v>
      </c>
      <c r="B589" s="2">
        <v>12</v>
      </c>
      <c r="E589" s="12">
        <v>101.1</v>
      </c>
      <c r="G589" s="159">
        <f t="shared" si="140"/>
        <v>207.98899999999998</v>
      </c>
      <c r="H589" s="159">
        <v>2079.89</v>
      </c>
      <c r="J589" s="65">
        <v>14.9</v>
      </c>
      <c r="K589" s="6">
        <f t="shared" si="107"/>
        <v>13.966999999999999</v>
      </c>
      <c r="L589" s="156">
        <f t="shared" si="141"/>
        <v>13.966999999999999</v>
      </c>
      <c r="M589" s="156">
        <v>139.66999999999999</v>
      </c>
      <c r="N589" s="16">
        <v>43435</v>
      </c>
      <c r="O589" s="120">
        <f t="shared" si="132"/>
        <v>205.72601384767557</v>
      </c>
      <c r="P589" s="175">
        <f t="shared" si="133"/>
        <v>13.815034619188921</v>
      </c>
      <c r="Q589" s="16">
        <v>43435</v>
      </c>
      <c r="R589" s="181">
        <f t="shared" si="134"/>
        <v>5.3265452536491589</v>
      </c>
      <c r="S589" s="99">
        <f t="shared" si="135"/>
        <v>13.815034619188921</v>
      </c>
      <c r="T589" s="98">
        <f t="shared" si="136"/>
        <v>15.320938168105267</v>
      </c>
      <c r="U589" s="98">
        <f t="shared" si="137"/>
        <v>12.555470794256751</v>
      </c>
      <c r="Z589" s="16">
        <v>43435</v>
      </c>
      <c r="AA589" s="76">
        <f t="shared" si="139"/>
        <v>14.891458437746117</v>
      </c>
      <c r="AB589" s="16">
        <v>43435</v>
      </c>
      <c r="AC589" s="76">
        <f t="shared" si="138"/>
        <v>16.385368356062031</v>
      </c>
      <c r="AD589" s="80">
        <v>46.8</v>
      </c>
    </row>
    <row r="590" spans="1:30" x14ac:dyDescent="0.15">
      <c r="A590" s="1">
        <v>2019</v>
      </c>
      <c r="B590" s="2">
        <v>1</v>
      </c>
      <c r="E590" s="12">
        <v>100.5</v>
      </c>
      <c r="G590" s="159">
        <f t="shared" si="140"/>
        <v>214.488</v>
      </c>
      <c r="H590" s="159">
        <v>2144.88</v>
      </c>
      <c r="J590" s="65">
        <v>15.4</v>
      </c>
      <c r="K590" s="6">
        <f t="shared" si="107"/>
        <v>13.968999999999999</v>
      </c>
      <c r="L590" s="156">
        <f t="shared" si="141"/>
        <v>13.968999999999999</v>
      </c>
      <c r="M590" s="156">
        <v>139.69</v>
      </c>
      <c r="N590" s="16">
        <v>43466</v>
      </c>
      <c r="O590" s="120">
        <f t="shared" ref="O590:O596" si="142">G590/E590*100</f>
        <v>213.42089552238807</v>
      </c>
      <c r="P590" s="175">
        <f t="shared" ref="P590:P596" si="143">K590/E590*100</f>
        <v>13.899502487562188</v>
      </c>
      <c r="Q590" s="16">
        <v>43466</v>
      </c>
      <c r="R590" s="181">
        <f t="shared" ref="R590:R596" si="144">LN(O590)</f>
        <v>5.3632662512361611</v>
      </c>
      <c r="S590" s="99">
        <f t="shared" ref="S590:S596" si="145">P590</f>
        <v>13.899502487562188</v>
      </c>
      <c r="T590" s="98">
        <f t="shared" ref="T590:T596" si="146">AVERAGE(P531:P590)</f>
        <v>15.328263209564641</v>
      </c>
      <c r="U590" s="98">
        <f t="shared" ref="U590:U596" si="147">AVERAGE(P471:P590)</f>
        <v>12.526332065408589</v>
      </c>
      <c r="Z590" s="16">
        <v>43466</v>
      </c>
      <c r="AA590" s="76">
        <f t="shared" si="139"/>
        <v>15.354570835421292</v>
      </c>
      <c r="AB590" s="16">
        <v>43466</v>
      </c>
      <c r="AC590" s="76">
        <f t="shared" ref="AC590:AC596" si="148">O590/U590</f>
        <v>17.037780445861635</v>
      </c>
      <c r="AD590" s="80">
        <v>46.8</v>
      </c>
    </row>
    <row r="591" spans="1:30" x14ac:dyDescent="0.15">
      <c r="A591" s="1">
        <v>2019</v>
      </c>
      <c r="B591" s="2">
        <v>2</v>
      </c>
      <c r="E591" s="12">
        <v>100.9</v>
      </c>
      <c r="G591" s="159">
        <f t="shared" si="140"/>
        <v>223.59</v>
      </c>
      <c r="H591" s="159">
        <v>2235.9</v>
      </c>
      <c r="J591" s="65">
        <v>16</v>
      </c>
      <c r="K591" s="6">
        <f t="shared" si="107"/>
        <v>13.950999999999999</v>
      </c>
      <c r="L591" s="156">
        <f t="shared" si="141"/>
        <v>13.950999999999999</v>
      </c>
      <c r="M591" s="156">
        <v>139.51</v>
      </c>
      <c r="N591" s="16">
        <v>43497</v>
      </c>
      <c r="O591" s="120">
        <f t="shared" si="142"/>
        <v>221.59563924677897</v>
      </c>
      <c r="P591" s="175">
        <f t="shared" si="143"/>
        <v>13.826560951437065</v>
      </c>
      <c r="Q591" s="16">
        <v>43497</v>
      </c>
      <c r="R591" s="181">
        <f t="shared" si="144"/>
        <v>5.4008542761902403</v>
      </c>
      <c r="S591" s="99">
        <f t="shared" si="145"/>
        <v>13.826560951437065</v>
      </c>
      <c r="T591" s="98">
        <f t="shared" si="146"/>
        <v>15.334089993624996</v>
      </c>
      <c r="U591" s="98">
        <f t="shared" si="147"/>
        <v>12.497205137831461</v>
      </c>
      <c r="Z591" s="16">
        <v>43497</v>
      </c>
      <c r="AA591" s="76">
        <f t="shared" si="139"/>
        <v>16.026808114113685</v>
      </c>
      <c r="AB591" s="16">
        <v>43497</v>
      </c>
      <c r="AC591" s="76">
        <f t="shared" si="148"/>
        <v>17.73161573350237</v>
      </c>
      <c r="AD591" s="80">
        <v>46.8</v>
      </c>
    </row>
    <row r="592" spans="1:30" x14ac:dyDescent="0.15">
      <c r="A592" s="1">
        <v>2019</v>
      </c>
      <c r="B592" s="2">
        <v>3</v>
      </c>
      <c r="E592" s="12">
        <v>101.2</v>
      </c>
      <c r="G592" s="159">
        <f t="shared" si="140"/>
        <v>219.93099999999998</v>
      </c>
      <c r="H592" s="159">
        <v>2199.31</v>
      </c>
      <c r="J592" s="65">
        <v>15.9</v>
      </c>
      <c r="K592" s="6">
        <f t="shared" si="107"/>
        <v>13.799000000000001</v>
      </c>
      <c r="L592" s="156">
        <f t="shared" si="141"/>
        <v>13.799000000000001</v>
      </c>
      <c r="M592" s="156">
        <v>137.99</v>
      </c>
      <c r="N592" s="16">
        <v>43525</v>
      </c>
      <c r="O592" s="120">
        <f t="shared" si="142"/>
        <v>217.32312252964422</v>
      </c>
      <c r="P592" s="175">
        <f t="shared" si="143"/>
        <v>13.635375494071148</v>
      </c>
      <c r="Q592" s="16">
        <v>43525</v>
      </c>
      <c r="R592" s="181">
        <f t="shared" si="144"/>
        <v>5.3813852899292804</v>
      </c>
      <c r="S592" s="99">
        <f t="shared" si="145"/>
        <v>13.635375494071148</v>
      </c>
      <c r="T592" s="98">
        <f t="shared" si="146"/>
        <v>15.337565356735933</v>
      </c>
      <c r="U592" s="98">
        <f t="shared" si="147"/>
        <v>12.468911498241237</v>
      </c>
      <c r="Z592" s="16">
        <v>43525</v>
      </c>
      <c r="AA592" s="76">
        <f t="shared" si="139"/>
        <v>15.938183926371471</v>
      </c>
      <c r="AB592" s="16">
        <v>43525</v>
      </c>
      <c r="AC592" s="76">
        <f t="shared" si="148"/>
        <v>17.429197613624737</v>
      </c>
      <c r="AD592" s="80">
        <v>46.8</v>
      </c>
    </row>
    <row r="593" spans="1:30" x14ac:dyDescent="0.15">
      <c r="A593" s="1">
        <v>2019</v>
      </c>
      <c r="B593" s="2">
        <v>4</v>
      </c>
      <c r="E593" s="12">
        <v>101.6</v>
      </c>
      <c r="G593" s="159">
        <f t="shared" si="140"/>
        <v>222.827</v>
      </c>
      <c r="H593" s="159">
        <v>2228.27</v>
      </c>
      <c r="J593" s="65">
        <v>16.2</v>
      </c>
      <c r="K593" s="6">
        <f t="shared" si="107"/>
        <v>13.762</v>
      </c>
      <c r="L593" s="156">
        <f t="shared" si="141"/>
        <v>13.762</v>
      </c>
      <c r="M593" s="156">
        <v>137.62</v>
      </c>
      <c r="N593" s="16">
        <v>43556</v>
      </c>
      <c r="O593" s="120">
        <f t="shared" si="142"/>
        <v>219.31791338582678</v>
      </c>
      <c r="P593" s="175">
        <f t="shared" si="143"/>
        <v>13.545275590551181</v>
      </c>
      <c r="Q593" s="16">
        <v>43556</v>
      </c>
      <c r="R593" s="181">
        <f t="shared" si="144"/>
        <v>5.39052233647375</v>
      </c>
      <c r="S593" s="99">
        <f t="shared" si="145"/>
        <v>13.545275590551181</v>
      </c>
      <c r="T593" s="98">
        <f t="shared" si="146"/>
        <v>15.350402066107828</v>
      </c>
      <c r="U593" s="98">
        <f t="shared" si="147"/>
        <v>12.440532805780569</v>
      </c>
      <c r="Z593" s="16">
        <v>43556</v>
      </c>
      <c r="AA593" s="76">
        <f t="shared" si="139"/>
        <v>16.191469263188491</v>
      </c>
      <c r="AB593" s="16">
        <v>43556</v>
      </c>
      <c r="AC593" s="76">
        <f t="shared" si="148"/>
        <v>17.629302282288055</v>
      </c>
      <c r="AD593" s="80">
        <v>46.8</v>
      </c>
    </row>
    <row r="594" spans="1:30" x14ac:dyDescent="0.15">
      <c r="A594" s="1">
        <v>2019</v>
      </c>
      <c r="B594" s="2">
        <v>5</v>
      </c>
      <c r="E594" s="12">
        <v>101.4</v>
      </c>
      <c r="G594" s="159">
        <f t="shared" si="140"/>
        <v>207.81700000000001</v>
      </c>
      <c r="H594" s="159">
        <v>2078.17</v>
      </c>
      <c r="J594" s="65">
        <v>15.2</v>
      </c>
      <c r="K594" s="6">
        <f t="shared" si="107"/>
        <v>13.662000000000001</v>
      </c>
      <c r="L594" s="156">
        <f t="shared" si="141"/>
        <v>13.662000000000001</v>
      </c>
      <c r="M594" s="156">
        <v>136.62</v>
      </c>
      <c r="N594" s="16">
        <v>43586</v>
      </c>
      <c r="O594" s="120">
        <f t="shared" si="142"/>
        <v>204.94773175542406</v>
      </c>
      <c r="P594" s="175">
        <f t="shared" si="143"/>
        <v>13.473372781065088</v>
      </c>
      <c r="Q594" s="16">
        <v>43586</v>
      </c>
      <c r="R594" s="181">
        <f t="shared" si="144"/>
        <v>5.322754979582073</v>
      </c>
      <c r="S594" s="99">
        <f t="shared" si="145"/>
        <v>13.473372781065088</v>
      </c>
      <c r="T594" s="98">
        <f t="shared" si="146"/>
        <v>15.364116855177361</v>
      </c>
      <c r="U594" s="98">
        <f t="shared" si="147"/>
        <v>12.415525688921749</v>
      </c>
      <c r="Z594" s="16">
        <v>43586</v>
      </c>
      <c r="AA594" s="76">
        <f t="shared" si="139"/>
        <v>15.211316059142147</v>
      </c>
      <c r="AB594" s="16">
        <v>43586</v>
      </c>
      <c r="AC594" s="76">
        <f t="shared" si="148"/>
        <v>16.507374467300799</v>
      </c>
      <c r="AD594" s="80">
        <v>46.8</v>
      </c>
    </row>
    <row r="595" spans="1:30" x14ac:dyDescent="0.15">
      <c r="A595" s="1">
        <v>2019</v>
      </c>
      <c r="B595" s="2">
        <v>6</v>
      </c>
      <c r="E595" s="12">
        <v>100.9</v>
      </c>
      <c r="G595" s="159">
        <f t="shared" si="140"/>
        <v>210.846</v>
      </c>
      <c r="H595" s="159">
        <v>2108.46</v>
      </c>
      <c r="J595" s="65">
        <v>15.8</v>
      </c>
      <c r="K595" s="6">
        <f t="shared" si="107"/>
        <v>13.34</v>
      </c>
      <c r="L595" s="156">
        <f t="shared" si="141"/>
        <v>13.34</v>
      </c>
      <c r="M595" s="156">
        <v>133.4</v>
      </c>
      <c r="N595" s="16">
        <v>43617</v>
      </c>
      <c r="O595" s="120">
        <f t="shared" si="142"/>
        <v>208.96531219028742</v>
      </c>
      <c r="P595" s="175">
        <f t="shared" si="143"/>
        <v>13.221010901883052</v>
      </c>
      <c r="Q595" s="16">
        <v>43617</v>
      </c>
      <c r="R595" s="181">
        <f t="shared" si="144"/>
        <v>5.3421682678088036</v>
      </c>
      <c r="S595" s="99">
        <f t="shared" si="145"/>
        <v>13.221010901883052</v>
      </c>
      <c r="T595" s="98">
        <f t="shared" si="146"/>
        <v>15.289284366329012</v>
      </c>
      <c r="U595" s="98">
        <f t="shared" si="147"/>
        <v>12.541643558123067</v>
      </c>
      <c r="Z595" s="16">
        <v>43617</v>
      </c>
      <c r="AA595" s="76">
        <f t="shared" si="139"/>
        <v>15.805547226386809</v>
      </c>
      <c r="AB595" s="16">
        <v>43617</v>
      </c>
      <c r="AC595" s="76">
        <f t="shared" si="148"/>
        <v>16.661716721724499</v>
      </c>
      <c r="AD595" s="80">
        <v>46.8</v>
      </c>
    </row>
    <row r="596" spans="1:30" x14ac:dyDescent="0.15">
      <c r="A596" s="1">
        <v>2019</v>
      </c>
      <c r="B596" s="2">
        <v>7</v>
      </c>
      <c r="E596" s="12">
        <v>100.8</v>
      </c>
      <c r="G596" s="159">
        <f t="shared" si="140"/>
        <v>214.84099999999998</v>
      </c>
      <c r="H596" s="159">
        <v>2148.41</v>
      </c>
      <c r="J596" s="65">
        <v>16.100000000000001</v>
      </c>
      <c r="K596" s="6">
        <f t="shared" si="107"/>
        <v>13.328999999999999</v>
      </c>
      <c r="L596" s="156">
        <f t="shared" si="141"/>
        <v>13.328999999999999</v>
      </c>
      <c r="M596" s="156">
        <v>133.29</v>
      </c>
      <c r="N596" s="16">
        <v>43647</v>
      </c>
      <c r="O596" s="120">
        <f t="shared" si="142"/>
        <v>213.13591269841271</v>
      </c>
      <c r="P596" s="175">
        <f t="shared" si="143"/>
        <v>13.223214285714285</v>
      </c>
      <c r="Q596" s="16">
        <v>43647</v>
      </c>
      <c r="R596" s="181">
        <f t="shared" si="144"/>
        <v>5.3619300500039477</v>
      </c>
      <c r="S596" s="99">
        <f t="shared" si="145"/>
        <v>13.223214285714285</v>
      </c>
      <c r="T596" s="98">
        <f t="shared" si="146"/>
        <v>15.221265473989467</v>
      </c>
      <c r="U596" s="98">
        <f t="shared" si="147"/>
        <v>12.667885757500242</v>
      </c>
      <c r="Z596" s="16">
        <v>43647</v>
      </c>
      <c r="AA596" s="76">
        <f t="shared" si="139"/>
        <v>16.11831345187186</v>
      </c>
      <c r="AB596" s="16">
        <v>43647</v>
      </c>
      <c r="AC596" s="76">
        <f t="shared" si="148"/>
        <v>16.824900127649311</v>
      </c>
      <c r="AD596" s="80">
        <v>46.8</v>
      </c>
    </row>
    <row r="597" spans="1:30" x14ac:dyDescent="0.15">
      <c r="A597" s="1">
        <v>2019</v>
      </c>
      <c r="B597" s="2">
        <v>8</v>
      </c>
      <c r="E597" s="12">
        <v>100.6</v>
      </c>
      <c r="G597" s="159">
        <f t="shared" si="140"/>
        <v>205.30799999999999</v>
      </c>
      <c r="H597" s="159">
        <v>2053.08</v>
      </c>
      <c r="J597" s="65">
        <v>15.4</v>
      </c>
      <c r="K597" s="6">
        <f t="shared" si="107"/>
        <v>13.318000000000001</v>
      </c>
      <c r="L597" s="156">
        <f t="shared" si="141"/>
        <v>13.318000000000001</v>
      </c>
      <c r="M597" s="156">
        <v>133.18</v>
      </c>
      <c r="N597" s="16">
        <v>43678</v>
      </c>
      <c r="O597" s="120">
        <f t="shared" ref="O597:O615" si="149">G597/E597*100</f>
        <v>204.0834990059642</v>
      </c>
      <c r="P597" s="175">
        <f t="shared" ref="P597:P615" si="150">K597/E597*100</f>
        <v>13.238568588469187</v>
      </c>
      <c r="Q597" s="16">
        <v>43678</v>
      </c>
      <c r="R597" s="181">
        <f t="shared" ref="R597:R615" si="151">LN(O597)</f>
        <v>5.318529218952964</v>
      </c>
      <c r="S597" s="99">
        <f t="shared" ref="S597:S615" si="152">P597</f>
        <v>13.238568588469187</v>
      </c>
      <c r="T597" s="98">
        <f t="shared" ref="T597:T615" si="153">AVERAGE(P538:P597)</f>
        <v>15.157092036215083</v>
      </c>
      <c r="U597" s="98">
        <f t="shared" ref="U597:U615" si="154">AVERAGE(P478:P597)</f>
        <v>12.794873829070818</v>
      </c>
      <c r="Z597" s="16">
        <v>43678</v>
      </c>
      <c r="AA597" s="76">
        <f t="shared" si="139"/>
        <v>15.415828202432794</v>
      </c>
      <c r="AB597" s="16">
        <v>43678</v>
      </c>
      <c r="AC597" s="76">
        <f t="shared" ref="AC597:AC615" si="155">O597/U597</f>
        <v>15.950411214081118</v>
      </c>
      <c r="AD597" s="80">
        <v>46.8</v>
      </c>
    </row>
    <row r="598" spans="1:30" x14ac:dyDescent="0.15">
      <c r="A598" s="1">
        <v>2019</v>
      </c>
      <c r="B598" s="2">
        <v>9</v>
      </c>
      <c r="E598" s="12">
        <v>100.6</v>
      </c>
      <c r="G598" s="159">
        <f t="shared" si="140"/>
        <v>212.18099999999998</v>
      </c>
      <c r="H598" s="159">
        <v>2121.81</v>
      </c>
      <c r="J598" s="65">
        <v>16.100000000000001</v>
      </c>
      <c r="K598" s="6">
        <f t="shared" si="107"/>
        <v>13.274000000000001</v>
      </c>
      <c r="L598" s="156">
        <f t="shared" si="141"/>
        <v>13.274000000000001</v>
      </c>
      <c r="M598" s="156">
        <v>132.74</v>
      </c>
      <c r="N598" s="16">
        <v>43709</v>
      </c>
      <c r="O598" s="120">
        <f t="shared" si="149"/>
        <v>210.91550695825049</v>
      </c>
      <c r="P598" s="175">
        <f t="shared" si="150"/>
        <v>13.194831013916502</v>
      </c>
      <c r="Q598" s="16">
        <v>43709</v>
      </c>
      <c r="R598" s="181">
        <f t="shared" si="151"/>
        <v>5.3514576123220179</v>
      </c>
      <c r="S598" s="99">
        <f t="shared" si="152"/>
        <v>13.194831013916502</v>
      </c>
      <c r="T598" s="98">
        <f t="shared" si="153"/>
        <v>15.095140768667097</v>
      </c>
      <c r="U598" s="98">
        <f t="shared" si="154"/>
        <v>12.920450390300761</v>
      </c>
      <c r="Z598" s="16">
        <v>43709</v>
      </c>
      <c r="AA598" s="76">
        <f t="shared" si="139"/>
        <v>15.984706945909295</v>
      </c>
      <c r="AB598" s="16">
        <v>43709</v>
      </c>
      <c r="AC598" s="76">
        <f t="shared" si="155"/>
        <v>16.324160581629755</v>
      </c>
      <c r="AD598" s="80">
        <v>46.8</v>
      </c>
    </row>
    <row r="599" spans="1:30" x14ac:dyDescent="0.15">
      <c r="A599" s="1">
        <v>2019</v>
      </c>
      <c r="B599" s="2">
        <v>10</v>
      </c>
      <c r="E599" s="12">
        <v>101.7</v>
      </c>
      <c r="G599" s="159">
        <f t="shared" si="140"/>
        <v>218.42199999999997</v>
      </c>
      <c r="H599" s="159">
        <v>2184.2199999999998</v>
      </c>
      <c r="J599" s="65">
        <v>17.100000000000001</v>
      </c>
      <c r="K599" s="6">
        <f t="shared" si="107"/>
        <v>13.24</v>
      </c>
      <c r="L599" s="156">
        <f t="shared" si="141"/>
        <v>13.24</v>
      </c>
      <c r="M599" s="156">
        <v>132.4</v>
      </c>
      <c r="N599" s="16">
        <v>43739</v>
      </c>
      <c r="O599" s="120">
        <f t="shared" si="149"/>
        <v>214.77089478859389</v>
      </c>
      <c r="P599" s="175">
        <f t="shared" si="150"/>
        <v>13.018682399213372</v>
      </c>
      <c r="Q599" s="16">
        <v>43739</v>
      </c>
      <c r="R599" s="181">
        <f t="shared" si="151"/>
        <v>5.3695718543318716</v>
      </c>
      <c r="S599" s="99">
        <f t="shared" si="152"/>
        <v>13.018682399213372</v>
      </c>
      <c r="T599" s="98">
        <f t="shared" si="153"/>
        <v>15.031408479556562</v>
      </c>
      <c r="U599" s="98">
        <f t="shared" si="154"/>
        <v>13.045191139201535</v>
      </c>
      <c r="Z599" s="16">
        <v>43739</v>
      </c>
      <c r="AA599" s="76">
        <f t="shared" si="139"/>
        <v>16.497129909365558</v>
      </c>
      <c r="AB599" s="16">
        <v>43739</v>
      </c>
      <c r="AC599" s="76">
        <f t="shared" si="155"/>
        <v>16.463606588576173</v>
      </c>
      <c r="AD599" s="80">
        <v>46.8</v>
      </c>
    </row>
    <row r="600" spans="1:30" x14ac:dyDescent="0.15">
      <c r="A600" s="1">
        <v>2019</v>
      </c>
      <c r="B600" s="2">
        <v>11</v>
      </c>
      <c r="E600" s="12">
        <v>101.8</v>
      </c>
      <c r="G600" s="159">
        <f t="shared" si="140"/>
        <v>228.964</v>
      </c>
      <c r="H600" s="159">
        <v>2289.64</v>
      </c>
      <c r="J600" s="65">
        <v>17.399999999999999</v>
      </c>
      <c r="K600" s="6">
        <f t="shared" si="107"/>
        <v>13.178999999999998</v>
      </c>
      <c r="L600" s="156">
        <f t="shared" si="141"/>
        <v>13.178999999999998</v>
      </c>
      <c r="M600" s="156">
        <v>131.79</v>
      </c>
      <c r="N600" s="16">
        <v>43770</v>
      </c>
      <c r="O600" s="120">
        <f t="shared" si="149"/>
        <v>224.91552062868371</v>
      </c>
      <c r="P600" s="175">
        <f t="shared" si="150"/>
        <v>12.945972495088407</v>
      </c>
      <c r="Q600" s="16">
        <v>43770</v>
      </c>
      <c r="R600" s="181">
        <f t="shared" si="151"/>
        <v>5.415724867827695</v>
      </c>
      <c r="S600" s="99">
        <f t="shared" si="152"/>
        <v>12.945972495088407</v>
      </c>
      <c r="T600" s="98">
        <f t="shared" si="153"/>
        <v>14.967383633286325</v>
      </c>
      <c r="U600" s="98">
        <f t="shared" si="154"/>
        <v>13.169153081501545</v>
      </c>
      <c r="Z600" s="16">
        <v>43770</v>
      </c>
      <c r="AA600" s="76">
        <f t="shared" si="139"/>
        <v>17.373397071097962</v>
      </c>
      <c r="AB600" s="16">
        <v>43770</v>
      </c>
      <c r="AC600" s="76">
        <f t="shared" si="155"/>
        <v>17.078966220281714</v>
      </c>
      <c r="AD600" s="80">
        <v>46.8</v>
      </c>
    </row>
    <row r="601" spans="1:30" x14ac:dyDescent="0.15">
      <c r="A601" s="1">
        <v>2019</v>
      </c>
      <c r="B601" s="2">
        <v>12</v>
      </c>
      <c r="E601" s="12">
        <v>102</v>
      </c>
      <c r="G601" s="159">
        <f t="shared" si="140"/>
        <v>232.477</v>
      </c>
      <c r="H601" s="159">
        <v>2324.77</v>
      </c>
      <c r="J601" s="65">
        <v>17.8</v>
      </c>
      <c r="K601" s="6">
        <f t="shared" si="107"/>
        <v>13.069999999999999</v>
      </c>
      <c r="L601" s="156">
        <f t="shared" si="141"/>
        <v>13.069999999999999</v>
      </c>
      <c r="M601" s="156">
        <v>130.69999999999999</v>
      </c>
      <c r="N601" s="16">
        <v>43800</v>
      </c>
      <c r="O601" s="120">
        <f t="shared" si="149"/>
        <v>227.91862745098038</v>
      </c>
      <c r="P601" s="175">
        <f t="shared" si="150"/>
        <v>12.813725490196076</v>
      </c>
      <c r="Q601" s="16">
        <v>43800</v>
      </c>
      <c r="R601" s="181">
        <f t="shared" si="151"/>
        <v>5.4289886681066744</v>
      </c>
      <c r="S601" s="99">
        <f t="shared" si="152"/>
        <v>12.813725490196076</v>
      </c>
      <c r="T601" s="98">
        <f t="shared" si="153"/>
        <v>14.902238375708226</v>
      </c>
      <c r="U601" s="98">
        <f t="shared" si="154"/>
        <v>13.292169014990657</v>
      </c>
      <c r="Z601" s="16">
        <v>43800</v>
      </c>
      <c r="AA601" s="76">
        <f t="shared" si="139"/>
        <v>17.787069625095643</v>
      </c>
      <c r="AB601" s="16">
        <v>43800</v>
      </c>
      <c r="AC601" s="76">
        <f t="shared" si="155"/>
        <v>17.146834891576994</v>
      </c>
      <c r="AD601" s="80">
        <v>46.8</v>
      </c>
    </row>
    <row r="602" spans="1:30" x14ac:dyDescent="0.15">
      <c r="A602" s="1">
        <v>2020</v>
      </c>
      <c r="B602" s="2">
        <v>1</v>
      </c>
      <c r="E602" s="12">
        <v>102.1</v>
      </c>
      <c r="G602" s="159">
        <f t="shared" si="140"/>
        <v>231.05500000000001</v>
      </c>
      <c r="H602" s="159">
        <v>2310.5500000000002</v>
      </c>
      <c r="J602" s="65">
        <v>17.2</v>
      </c>
      <c r="K602" s="6">
        <f t="shared" si="107"/>
        <v>13.071999999999999</v>
      </c>
      <c r="L602" s="156">
        <f t="shared" si="141"/>
        <v>13.071999999999999</v>
      </c>
      <c r="M602" s="156">
        <v>130.72</v>
      </c>
      <c r="N602" s="16">
        <v>43831</v>
      </c>
      <c r="O602" s="120">
        <f t="shared" si="149"/>
        <v>226.30264446620961</v>
      </c>
      <c r="P602" s="175">
        <f t="shared" si="150"/>
        <v>12.80313418217434</v>
      </c>
      <c r="Q602" s="16">
        <v>43831</v>
      </c>
      <c r="R602" s="181">
        <f t="shared" si="151"/>
        <v>5.4218732382371879</v>
      </c>
      <c r="S602" s="99">
        <f t="shared" si="152"/>
        <v>12.80313418217434</v>
      </c>
      <c r="T602" s="98">
        <f t="shared" si="153"/>
        <v>14.835962928461978</v>
      </c>
      <c r="U602" s="98">
        <f t="shared" si="154"/>
        <v>13.413537392015126</v>
      </c>
      <c r="Z602" s="16">
        <v>43831</v>
      </c>
      <c r="AA602" s="76">
        <f t="shared" si="139"/>
        <v>17.675566095471236</v>
      </c>
      <c r="AB602" s="16">
        <v>43831</v>
      </c>
      <c r="AC602" s="76">
        <f t="shared" si="155"/>
        <v>16.871212854032382</v>
      </c>
      <c r="AD602" s="80">
        <v>46.8</v>
      </c>
    </row>
    <row r="603" spans="1:30" x14ac:dyDescent="0.15">
      <c r="A603" s="1">
        <v>2020</v>
      </c>
      <c r="B603" s="2">
        <v>2</v>
      </c>
      <c r="E603" s="12">
        <v>101.7</v>
      </c>
      <c r="G603" s="159">
        <f t="shared" si="140"/>
        <v>220.22199999999998</v>
      </c>
      <c r="H603" s="159">
        <v>2202.2199999999998</v>
      </c>
      <c r="J603" s="65">
        <v>14.9</v>
      </c>
      <c r="K603" s="6">
        <f t="shared" si="107"/>
        <v>13.049000000000001</v>
      </c>
      <c r="L603" s="156">
        <f t="shared" si="141"/>
        <v>13.049000000000001</v>
      </c>
      <c r="M603" s="156">
        <v>130.49</v>
      </c>
      <c r="N603" s="16">
        <v>43862</v>
      </c>
      <c r="O603" s="120">
        <f t="shared" si="149"/>
        <v>216.54080629301865</v>
      </c>
      <c r="P603" s="175">
        <f t="shared" si="150"/>
        <v>12.830875122910523</v>
      </c>
      <c r="Q603" s="16">
        <v>43862</v>
      </c>
      <c r="R603" s="181">
        <f t="shared" si="151"/>
        <v>5.3777790114050461</v>
      </c>
      <c r="S603" s="99">
        <f t="shared" si="152"/>
        <v>12.830875122910523</v>
      </c>
      <c r="T603" s="98">
        <f t="shared" si="153"/>
        <v>14.771146839201082</v>
      </c>
      <c r="U603" s="98">
        <f t="shared" si="154"/>
        <v>13.536510098368939</v>
      </c>
      <c r="Z603" s="16">
        <v>43862</v>
      </c>
      <c r="AA603" s="76">
        <f t="shared" si="139"/>
        <v>16.876542263774997</v>
      </c>
      <c r="AB603" s="16">
        <v>43862</v>
      </c>
      <c r="AC603" s="76">
        <f t="shared" si="155"/>
        <v>15.996797159639426</v>
      </c>
      <c r="AD603" s="80">
        <v>46.8</v>
      </c>
    </row>
    <row r="604" spans="1:30" x14ac:dyDescent="0.15">
      <c r="A604" s="1">
        <v>2020</v>
      </c>
      <c r="B604" s="2">
        <v>3</v>
      </c>
      <c r="E604" s="12">
        <v>100.8</v>
      </c>
      <c r="G604" s="159">
        <f t="shared" si="140"/>
        <v>181.02199999999999</v>
      </c>
      <c r="H604" s="159">
        <v>1810.22</v>
      </c>
      <c r="J604" s="65">
        <v>14.5</v>
      </c>
      <c r="K604" s="6">
        <f t="shared" si="107"/>
        <v>12.775</v>
      </c>
      <c r="L604" s="156">
        <f t="shared" si="141"/>
        <v>12.775</v>
      </c>
      <c r="M604" s="156">
        <v>127.75</v>
      </c>
      <c r="N604" s="16">
        <v>43891</v>
      </c>
      <c r="O604" s="120">
        <f t="shared" si="149"/>
        <v>179.58531746031744</v>
      </c>
      <c r="P604" s="175">
        <f t="shared" si="150"/>
        <v>12.673611111111111</v>
      </c>
      <c r="Q604" s="16">
        <v>43891</v>
      </c>
      <c r="R604" s="181">
        <f t="shared" si="151"/>
        <v>5.1906504011917409</v>
      </c>
      <c r="S604" s="99">
        <f t="shared" si="152"/>
        <v>12.673611111111111</v>
      </c>
      <c r="T604" s="98">
        <f t="shared" si="153"/>
        <v>14.707083475464209</v>
      </c>
      <c r="U604" s="98">
        <f t="shared" si="154"/>
        <v>13.657056582997232</v>
      </c>
      <c r="Z604" s="16">
        <v>43891</v>
      </c>
      <c r="AA604" s="76">
        <f t="shared" si="139"/>
        <v>14.170019569471624</v>
      </c>
      <c r="AB604" s="16">
        <v>43891</v>
      </c>
      <c r="AC604" s="76">
        <f t="shared" si="155"/>
        <v>13.149635601854184</v>
      </c>
      <c r="AD604" s="80">
        <v>46.8</v>
      </c>
    </row>
    <row r="605" spans="1:30" x14ac:dyDescent="0.15">
      <c r="A605" s="1">
        <v>2020</v>
      </c>
      <c r="B605" s="2">
        <v>4</v>
      </c>
      <c r="E605" s="12">
        <v>99.2</v>
      </c>
      <c r="G605" s="159">
        <f t="shared" si="140"/>
        <v>186.066</v>
      </c>
      <c r="H605" s="159">
        <v>1860.66</v>
      </c>
      <c r="J605" s="65">
        <v>15.3</v>
      </c>
      <c r="K605" s="6">
        <f t="shared" si="107"/>
        <v>12.763</v>
      </c>
      <c r="L605" s="156">
        <f t="shared" si="141"/>
        <v>12.763</v>
      </c>
      <c r="M605" s="156">
        <v>127.63</v>
      </c>
      <c r="N605" s="16">
        <v>43922</v>
      </c>
      <c r="O605" s="120">
        <f t="shared" si="149"/>
        <v>187.56653225806451</v>
      </c>
      <c r="P605" s="175">
        <f t="shared" si="150"/>
        <v>12.86592741935484</v>
      </c>
      <c r="Q605" s="16">
        <v>43922</v>
      </c>
      <c r="R605" s="181">
        <f t="shared" si="151"/>
        <v>5.2341336211797769</v>
      </c>
      <c r="S605" s="99">
        <f t="shared" si="152"/>
        <v>12.86592741935484</v>
      </c>
      <c r="T605" s="98">
        <f t="shared" si="153"/>
        <v>14.649873808075348</v>
      </c>
      <c r="U605" s="98">
        <f t="shared" si="154"/>
        <v>13.779844171177002</v>
      </c>
      <c r="Z605" s="16">
        <v>43922</v>
      </c>
      <c r="AA605" s="76">
        <f t="shared" si="139"/>
        <v>14.578547363472536</v>
      </c>
      <c r="AB605" s="16">
        <v>43922</v>
      </c>
      <c r="AC605" s="76">
        <f t="shared" si="155"/>
        <v>13.611658443162465</v>
      </c>
      <c r="AD605" s="80">
        <v>46.8</v>
      </c>
    </row>
    <row r="606" spans="1:30" x14ac:dyDescent="0.15">
      <c r="A606" s="1">
        <v>2020</v>
      </c>
      <c r="B606" s="2">
        <v>5</v>
      </c>
      <c r="E606" s="12">
        <v>98.7</v>
      </c>
      <c r="G606" s="159">
        <f t="shared" si="140"/>
        <v>201.393</v>
      </c>
      <c r="H606" s="159">
        <v>2013.93</v>
      </c>
      <c r="J606" s="65">
        <v>16.600000000000001</v>
      </c>
      <c r="K606" s="6">
        <f t="shared" si="107"/>
        <v>12.708</v>
      </c>
      <c r="L606" s="156">
        <f t="shared" si="141"/>
        <v>12.708</v>
      </c>
      <c r="M606" s="156">
        <v>127.08</v>
      </c>
      <c r="N606" s="16">
        <v>43952</v>
      </c>
      <c r="O606" s="120">
        <f t="shared" si="149"/>
        <v>204.04559270516717</v>
      </c>
      <c r="P606" s="175">
        <f t="shared" si="150"/>
        <v>12.875379939209727</v>
      </c>
      <c r="Q606" s="16">
        <v>43952</v>
      </c>
      <c r="R606" s="181">
        <f t="shared" si="151"/>
        <v>5.3183434625260109</v>
      </c>
      <c r="S606" s="99">
        <f t="shared" si="152"/>
        <v>12.875379939209727</v>
      </c>
      <c r="T606" s="98">
        <f t="shared" si="153"/>
        <v>14.592864665387236</v>
      </c>
      <c r="U606" s="98">
        <f t="shared" si="154"/>
        <v>13.902710530355565</v>
      </c>
      <c r="Z606" s="16">
        <v>43952</v>
      </c>
      <c r="AA606" s="76">
        <f t="shared" si="139"/>
        <v>15.847733711048157</v>
      </c>
      <c r="AB606" s="16">
        <v>43952</v>
      </c>
      <c r="AC606" s="76">
        <f t="shared" si="155"/>
        <v>14.676677059458898</v>
      </c>
      <c r="AD606" s="80">
        <v>46.8</v>
      </c>
    </row>
    <row r="607" spans="1:30" x14ac:dyDescent="0.15">
      <c r="A607" s="1">
        <v>2020</v>
      </c>
      <c r="B607" s="2">
        <v>6</v>
      </c>
      <c r="E607" s="12">
        <v>99.3</v>
      </c>
      <c r="G607" s="159">
        <f t="shared" si="140"/>
        <v>212.48699999999999</v>
      </c>
      <c r="H607" s="159">
        <v>2124.87</v>
      </c>
      <c r="J607" s="65">
        <v>19.600000000000001</v>
      </c>
      <c r="K607" s="6">
        <f t="shared" si="107"/>
        <v>10.704000000000001</v>
      </c>
      <c r="L607" s="156">
        <f t="shared" si="141"/>
        <v>10.704000000000001</v>
      </c>
      <c r="M607" s="156">
        <v>107.04</v>
      </c>
      <c r="N607" s="16">
        <v>43983</v>
      </c>
      <c r="O607" s="120">
        <f t="shared" si="149"/>
        <v>213.98489425981873</v>
      </c>
      <c r="P607" s="175">
        <f t="shared" si="150"/>
        <v>10.779456193353475</v>
      </c>
      <c r="Q607" s="16">
        <v>43983</v>
      </c>
      <c r="R607" s="181">
        <f t="shared" si="151"/>
        <v>5.3659054249594913</v>
      </c>
      <c r="S607" s="99">
        <f t="shared" si="152"/>
        <v>10.779456193353475</v>
      </c>
      <c r="T607" s="98">
        <f t="shared" si="153"/>
        <v>14.47762498564094</v>
      </c>
      <c r="U607" s="98">
        <f t="shared" si="154"/>
        <v>13.931948875392868</v>
      </c>
      <c r="Z607" s="16">
        <v>43983</v>
      </c>
      <c r="AA607" s="76">
        <f t="shared" si="139"/>
        <v>19.851177130044842</v>
      </c>
      <c r="AB607" s="16">
        <v>43983</v>
      </c>
      <c r="AC607" s="76">
        <f t="shared" si="155"/>
        <v>15.359293676261395</v>
      </c>
      <c r="AD607" s="80">
        <v>46.8</v>
      </c>
    </row>
    <row r="608" spans="1:30" x14ac:dyDescent="0.15">
      <c r="A608" s="1">
        <v>2020</v>
      </c>
      <c r="B608" s="2">
        <v>7</v>
      </c>
      <c r="E608" s="12">
        <v>99.8</v>
      </c>
      <c r="G608" s="159">
        <f t="shared" si="140"/>
        <v>208.24799999999999</v>
      </c>
      <c r="H608" s="159">
        <v>2082.48</v>
      </c>
      <c r="J608" s="65">
        <v>18.8</v>
      </c>
      <c r="K608" s="6">
        <f t="shared" ref="K608:K657" si="156">L608</f>
        <v>10.631</v>
      </c>
      <c r="L608" s="156">
        <f t="shared" si="141"/>
        <v>10.631</v>
      </c>
      <c r="M608" s="156">
        <v>106.31</v>
      </c>
      <c r="N608" s="16">
        <v>44013</v>
      </c>
      <c r="O608" s="120">
        <f t="shared" si="149"/>
        <v>208.66533066132266</v>
      </c>
      <c r="P608" s="175">
        <f t="shared" si="150"/>
        <v>10.652304609218437</v>
      </c>
      <c r="Q608" s="16">
        <v>44013</v>
      </c>
      <c r="R608" s="181">
        <f t="shared" si="151"/>
        <v>5.3407316798299718</v>
      </c>
      <c r="S608" s="99">
        <f t="shared" si="152"/>
        <v>10.652304609218437</v>
      </c>
      <c r="T608" s="98">
        <f t="shared" si="153"/>
        <v>14.363413562128578</v>
      </c>
      <c r="U608" s="98">
        <f t="shared" si="154"/>
        <v>13.960900023483761</v>
      </c>
      <c r="Z608" s="16">
        <v>44013</v>
      </c>
      <c r="AA608" s="76">
        <f t="shared" si="139"/>
        <v>19.588749882419343</v>
      </c>
      <c r="AB608" s="16">
        <v>44013</v>
      </c>
      <c r="AC608" s="76">
        <f t="shared" si="155"/>
        <v>14.946409637654073</v>
      </c>
      <c r="AD608" s="80">
        <v>46.8</v>
      </c>
    </row>
    <row r="609" spans="1:30" x14ac:dyDescent="0.15">
      <c r="A609" s="1">
        <v>2020</v>
      </c>
      <c r="B609" s="2">
        <v>8</v>
      </c>
      <c r="E609" s="12">
        <v>99.9</v>
      </c>
      <c r="G609" s="159">
        <f t="shared" si="140"/>
        <v>211.26</v>
      </c>
      <c r="H609" s="159">
        <v>2112.6</v>
      </c>
      <c r="J609" s="65">
        <v>20.100000000000001</v>
      </c>
      <c r="K609" s="6">
        <f t="shared" si="156"/>
        <v>10.64</v>
      </c>
      <c r="L609" s="156">
        <f t="shared" si="141"/>
        <v>10.64</v>
      </c>
      <c r="M609" s="156">
        <v>106.4</v>
      </c>
      <c r="N609" s="16">
        <v>44044</v>
      </c>
      <c r="O609" s="120">
        <f t="shared" si="149"/>
        <v>211.47147147147143</v>
      </c>
      <c r="P609" s="175">
        <f t="shared" si="150"/>
        <v>10.65065065065065</v>
      </c>
      <c r="Q609" s="16">
        <v>44044</v>
      </c>
      <c r="R609" s="181">
        <f t="shared" si="151"/>
        <v>5.3540901027285992</v>
      </c>
      <c r="S609" s="99">
        <f t="shared" si="152"/>
        <v>10.65065065065065</v>
      </c>
      <c r="T609" s="98">
        <f t="shared" si="153"/>
        <v>14.248797103123508</v>
      </c>
      <c r="U609" s="98">
        <f t="shared" si="154"/>
        <v>13.987627954163584</v>
      </c>
      <c r="Z609" s="16">
        <v>44044</v>
      </c>
      <c r="AA609" s="76">
        <f t="shared" si="139"/>
        <v>19.855263157894733</v>
      </c>
      <c r="AB609" s="16">
        <v>44044</v>
      </c>
      <c r="AC609" s="76">
        <f t="shared" si="155"/>
        <v>15.118465558595618</v>
      </c>
      <c r="AD609" s="80">
        <v>46.8</v>
      </c>
    </row>
    <row r="610" spans="1:30" x14ac:dyDescent="0.15">
      <c r="A610" s="1">
        <v>2020</v>
      </c>
      <c r="B610" s="2">
        <v>9</v>
      </c>
      <c r="E610" s="12">
        <v>99.8</v>
      </c>
      <c r="G610" s="159">
        <f t="shared" si="140"/>
        <v>219.88299999999998</v>
      </c>
      <c r="H610" s="159">
        <v>2198.83</v>
      </c>
      <c r="J610" s="65">
        <v>21.2</v>
      </c>
      <c r="K610" s="6">
        <f t="shared" si="156"/>
        <v>10.545999999999999</v>
      </c>
      <c r="L610" s="156">
        <f t="shared" si="141"/>
        <v>10.545999999999999</v>
      </c>
      <c r="M610" s="156">
        <v>105.46</v>
      </c>
      <c r="N610" s="16">
        <v>44075</v>
      </c>
      <c r="O610" s="120">
        <f t="shared" si="149"/>
        <v>220.32364729458916</v>
      </c>
      <c r="P610" s="175">
        <f t="shared" si="150"/>
        <v>10.567134268537073</v>
      </c>
      <c r="Q610" s="16">
        <v>44075</v>
      </c>
      <c r="R610" s="181">
        <f t="shared" si="151"/>
        <v>5.3950975893757693</v>
      </c>
      <c r="S610" s="99">
        <f t="shared" si="152"/>
        <v>10.567134268537073</v>
      </c>
      <c r="T610" s="98">
        <f t="shared" si="153"/>
        <v>14.137495893236528</v>
      </c>
      <c r="U610" s="98">
        <f t="shared" si="154"/>
        <v>14.013745825645378</v>
      </c>
      <c r="Z610" s="16">
        <v>44075</v>
      </c>
      <c r="AA610" s="76">
        <f t="shared" si="139"/>
        <v>20.849895695050257</v>
      </c>
      <c r="AB610" s="16">
        <v>44075</v>
      </c>
      <c r="AC610" s="76">
        <f t="shared" si="155"/>
        <v>15.721966848534771</v>
      </c>
      <c r="AD610" s="80">
        <v>46.8</v>
      </c>
    </row>
    <row r="611" spans="1:30" x14ac:dyDescent="0.15">
      <c r="A611" s="1">
        <v>2020</v>
      </c>
      <c r="B611" s="2">
        <v>10</v>
      </c>
      <c r="E611" s="12">
        <v>99.5</v>
      </c>
      <c r="G611" s="159">
        <f t="shared" si="140"/>
        <v>221.917</v>
      </c>
      <c r="H611" s="159">
        <v>2219.17</v>
      </c>
      <c r="J611" s="65">
        <v>20.3</v>
      </c>
      <c r="K611" s="6">
        <f t="shared" si="156"/>
        <v>10.534000000000001</v>
      </c>
      <c r="L611" s="156">
        <f t="shared" si="141"/>
        <v>10.534000000000001</v>
      </c>
      <c r="M611" s="156">
        <v>105.34</v>
      </c>
      <c r="N611" s="16">
        <v>44105</v>
      </c>
      <c r="O611" s="120">
        <f t="shared" si="149"/>
        <v>223.03216080402009</v>
      </c>
      <c r="P611" s="175">
        <f t="shared" si="150"/>
        <v>10.586934673366835</v>
      </c>
      <c r="Q611" s="16">
        <v>44105</v>
      </c>
      <c r="R611" s="181">
        <f t="shared" si="151"/>
        <v>5.4073159799136876</v>
      </c>
      <c r="S611" s="99">
        <f t="shared" si="152"/>
        <v>10.586934673366835</v>
      </c>
      <c r="T611" s="98">
        <f t="shared" si="153"/>
        <v>14.028883828849555</v>
      </c>
      <c r="U611" s="98">
        <f t="shared" si="154"/>
        <v>14.040222775236819</v>
      </c>
      <c r="Z611" s="16">
        <v>44105</v>
      </c>
      <c r="AA611" s="76">
        <f t="shared" si="139"/>
        <v>21.066736282513762</v>
      </c>
      <c r="AB611" s="16">
        <v>44105</v>
      </c>
      <c r="AC611" s="76">
        <f t="shared" si="155"/>
        <v>15.88522948491878</v>
      </c>
      <c r="AD611" s="80">
        <v>46.8</v>
      </c>
    </row>
    <row r="612" spans="1:30" x14ac:dyDescent="0.15">
      <c r="A612" s="1">
        <v>2020</v>
      </c>
      <c r="B612" s="2">
        <v>11</v>
      </c>
      <c r="E612" s="12">
        <v>99.4</v>
      </c>
      <c r="G612" s="159">
        <f t="shared" si="140"/>
        <v>226.82499999999999</v>
      </c>
      <c r="H612" s="159">
        <v>2268.25</v>
      </c>
      <c r="J612" s="65">
        <v>22.2</v>
      </c>
      <c r="K612" s="6">
        <f t="shared" si="156"/>
        <v>10.413</v>
      </c>
      <c r="L612" s="156">
        <f t="shared" si="141"/>
        <v>10.413</v>
      </c>
      <c r="M612" s="156">
        <v>104.13</v>
      </c>
      <c r="N612" s="16">
        <v>44136</v>
      </c>
      <c r="O612" s="120">
        <f t="shared" si="149"/>
        <v>228.19416498993962</v>
      </c>
      <c r="P612" s="175">
        <f t="shared" si="150"/>
        <v>10.475855130784707</v>
      </c>
      <c r="Q612" s="16">
        <v>44136</v>
      </c>
      <c r="R612" s="181">
        <f t="shared" si="151"/>
        <v>5.4301968673812553</v>
      </c>
      <c r="S612" s="99">
        <f t="shared" si="152"/>
        <v>10.475855130784707</v>
      </c>
      <c r="T612" s="98">
        <f t="shared" si="153"/>
        <v>13.918759192140408</v>
      </c>
      <c r="U612" s="98">
        <f t="shared" si="154"/>
        <v>14.065365920610439</v>
      </c>
      <c r="Z612" s="16">
        <v>44136</v>
      </c>
      <c r="AA612" s="76">
        <f t="shared" si="139"/>
        <v>21.782867569384425</v>
      </c>
      <c r="AB612" s="16">
        <v>44136</v>
      </c>
      <c r="AC612" s="76">
        <f t="shared" si="155"/>
        <v>16.223834223577452</v>
      </c>
      <c r="AD612" s="80">
        <v>46.8</v>
      </c>
    </row>
    <row r="613" spans="1:30" x14ac:dyDescent="0.15">
      <c r="A613" s="1">
        <v>2020</v>
      </c>
      <c r="B613" s="2">
        <v>12</v>
      </c>
      <c r="E613" s="12">
        <v>99.8</v>
      </c>
      <c r="G613" s="159">
        <f t="shared" si="140"/>
        <v>233.01799999999997</v>
      </c>
      <c r="H613" s="159">
        <v>2330.1799999999998</v>
      </c>
      <c r="J613" s="65">
        <v>22.6</v>
      </c>
      <c r="K613" s="6">
        <f t="shared" si="156"/>
        <v>10.343999999999999</v>
      </c>
      <c r="L613" s="156">
        <f t="shared" si="141"/>
        <v>10.343999999999999</v>
      </c>
      <c r="M613" s="156">
        <v>103.44</v>
      </c>
      <c r="N613" s="16">
        <v>44166</v>
      </c>
      <c r="O613" s="120">
        <f t="shared" si="149"/>
        <v>233.48496993987973</v>
      </c>
      <c r="P613" s="175">
        <f t="shared" si="150"/>
        <v>10.364729458917836</v>
      </c>
      <c r="Q613" s="16">
        <v>44166</v>
      </c>
      <c r="R613" s="181">
        <f t="shared" si="151"/>
        <v>5.4531177064713816</v>
      </c>
      <c r="S613" s="99">
        <f t="shared" si="152"/>
        <v>10.364729458917836</v>
      </c>
      <c r="T613" s="98">
        <f t="shared" si="153"/>
        <v>13.808681553870674</v>
      </c>
      <c r="U613" s="98">
        <f t="shared" si="154"/>
        <v>14.089045963120947</v>
      </c>
      <c r="Z613" s="16">
        <v>44166</v>
      </c>
      <c r="AA613" s="76">
        <f t="shared" si="139"/>
        <v>22.526875483371999</v>
      </c>
      <c r="AB613" s="16">
        <v>44166</v>
      </c>
      <c r="AC613" s="76">
        <f t="shared" si="155"/>
        <v>16.572092287231001</v>
      </c>
      <c r="AD613" s="80">
        <v>46.8</v>
      </c>
    </row>
    <row r="614" spans="1:30" x14ac:dyDescent="0.15">
      <c r="A614" s="1">
        <v>2021</v>
      </c>
      <c r="B614" s="2">
        <v>1</v>
      </c>
      <c r="E614" s="12">
        <v>100.3</v>
      </c>
      <c r="G614" s="159">
        <f t="shared" si="140"/>
        <v>236.65500000000003</v>
      </c>
      <c r="H614" s="159">
        <v>2366.5500000000002</v>
      </c>
      <c r="J614" s="65">
        <v>22.8</v>
      </c>
      <c r="K614" s="6">
        <f t="shared" si="156"/>
        <v>10.226000000000001</v>
      </c>
      <c r="L614" s="156">
        <f t="shared" si="141"/>
        <v>10.226000000000001</v>
      </c>
      <c r="M614" s="156">
        <v>102.26</v>
      </c>
      <c r="N614" s="16">
        <v>44197</v>
      </c>
      <c r="O614" s="120">
        <f t="shared" si="149"/>
        <v>235.94715852442673</v>
      </c>
      <c r="P614" s="175">
        <f t="shared" si="150"/>
        <v>10.195413758723831</v>
      </c>
      <c r="Q614" s="16">
        <v>44197</v>
      </c>
      <c r="R614" s="181">
        <f t="shared" si="151"/>
        <v>5.4636078753977282</v>
      </c>
      <c r="S614" s="99">
        <f t="shared" si="152"/>
        <v>10.195413758723831</v>
      </c>
      <c r="T614" s="98">
        <f t="shared" si="153"/>
        <v>13.695323382769939</v>
      </c>
      <c r="U614" s="98">
        <f t="shared" si="154"/>
        <v>14.110121698725461</v>
      </c>
      <c r="Z614" s="16">
        <v>44197</v>
      </c>
      <c r="AA614" s="76">
        <f t="shared" si="139"/>
        <v>23.142479953060821</v>
      </c>
      <c r="AB614" s="16">
        <v>44197</v>
      </c>
      <c r="AC614" s="76">
        <f t="shared" si="155"/>
        <v>16.721837242958674</v>
      </c>
      <c r="AD614" s="80">
        <v>46.8</v>
      </c>
    </row>
    <row r="615" spans="1:30" x14ac:dyDescent="0.15">
      <c r="A615" s="1">
        <v>2021</v>
      </c>
      <c r="B615" s="2">
        <v>2</v>
      </c>
      <c r="E615" s="12">
        <v>100.8</v>
      </c>
      <c r="G615" s="159">
        <f t="shared" si="140"/>
        <v>241.73000000000002</v>
      </c>
      <c r="H615" s="159">
        <v>2417.3000000000002</v>
      </c>
      <c r="J615" s="65">
        <v>23.2</v>
      </c>
      <c r="K615" s="6">
        <f t="shared" si="156"/>
        <v>10.128</v>
      </c>
      <c r="L615" s="156">
        <f t="shared" si="141"/>
        <v>10.128</v>
      </c>
      <c r="M615" s="156">
        <v>101.28</v>
      </c>
      <c r="N615" s="16">
        <v>44228</v>
      </c>
      <c r="O615" s="120">
        <f t="shared" si="149"/>
        <v>239.81150793650795</v>
      </c>
      <c r="P615" s="175">
        <f t="shared" si="150"/>
        <v>10.047619047619047</v>
      </c>
      <c r="Q615" s="16">
        <v>44228</v>
      </c>
      <c r="R615" s="181">
        <f t="shared" si="151"/>
        <v>5.4798532311688328</v>
      </c>
      <c r="S615" s="99">
        <f t="shared" si="152"/>
        <v>10.047619047619047</v>
      </c>
      <c r="T615" s="98">
        <f t="shared" si="153"/>
        <v>13.581555266827911</v>
      </c>
      <c r="U615" s="98">
        <f t="shared" si="154"/>
        <v>14.128667808375864</v>
      </c>
      <c r="Z615" s="16">
        <v>44228</v>
      </c>
      <c r="AA615" s="76">
        <f t="shared" si="139"/>
        <v>23.867496050552923</v>
      </c>
      <c r="AB615" s="16">
        <v>44228</v>
      </c>
      <c r="AC615" s="76">
        <f t="shared" si="155"/>
        <v>16.973398425741248</v>
      </c>
      <c r="AD615" s="80">
        <v>46.8</v>
      </c>
    </row>
    <row r="616" spans="1:30" x14ac:dyDescent="0.15">
      <c r="A616" s="1">
        <v>2021</v>
      </c>
      <c r="B616" s="2">
        <v>3</v>
      </c>
      <c r="E616" s="12">
        <v>101.8</v>
      </c>
      <c r="G616" s="159">
        <f t="shared" si="140"/>
        <v>244.97399999999999</v>
      </c>
      <c r="H616" s="159">
        <v>2449.7399999999998</v>
      </c>
      <c r="J616" s="65">
        <v>25.7</v>
      </c>
      <c r="K616" s="6">
        <f t="shared" si="156"/>
        <v>9.5010000000000012</v>
      </c>
      <c r="L616" s="156">
        <f t="shared" si="141"/>
        <v>9.5010000000000012</v>
      </c>
      <c r="M616" s="156">
        <v>95.01</v>
      </c>
      <c r="N616" s="16">
        <v>44256</v>
      </c>
      <c r="O616" s="120">
        <f t="shared" ref="O616:O619" si="157">G616/E616*100</f>
        <v>240.64243614931237</v>
      </c>
      <c r="P616" s="175">
        <f t="shared" ref="P616:P619" si="158">K616/E616*100</f>
        <v>9.3330058939096272</v>
      </c>
      <c r="Q616" s="16">
        <v>44256</v>
      </c>
      <c r="R616" s="181">
        <f t="shared" ref="R616:R619" si="159">LN(O616)</f>
        <v>5.4833121643360307</v>
      </c>
      <c r="S616" s="99">
        <f t="shared" ref="S616:S619" si="160">P616</f>
        <v>9.3330058939096272</v>
      </c>
      <c r="T616" s="98">
        <f t="shared" ref="T616:T619" si="161">AVERAGE(P557:P616)</f>
        <v>13.460076004092553</v>
      </c>
      <c r="U616" s="98">
        <f t="shared" ref="U616:U619" si="162">AVERAGE(P497:P616)</f>
        <v>14.135825699133012</v>
      </c>
      <c r="Z616" s="16">
        <v>44256</v>
      </c>
      <c r="AA616" s="76">
        <f t="shared" si="139"/>
        <v>25.784022734449003</v>
      </c>
      <c r="AB616" s="16">
        <v>44256</v>
      </c>
      <c r="AC616" s="76">
        <f t="shared" ref="AC616:AC619" si="163">O616/U616</f>
        <v>17.023585411361687</v>
      </c>
      <c r="AD616" s="80">
        <v>46.8</v>
      </c>
    </row>
    <row r="617" spans="1:30" x14ac:dyDescent="0.15">
      <c r="A617" s="1">
        <v>2021</v>
      </c>
      <c r="B617" s="2">
        <v>4</v>
      </c>
      <c r="E617" s="12">
        <v>103</v>
      </c>
      <c r="G617" s="159">
        <f t="shared" si="140"/>
        <v>243.02800000000002</v>
      </c>
      <c r="H617" s="159">
        <v>2430.2800000000002</v>
      </c>
      <c r="J617" s="65">
        <v>25.1</v>
      </c>
      <c r="K617" s="6">
        <f t="shared" si="156"/>
        <v>9.4689999999999994</v>
      </c>
      <c r="L617" s="156">
        <f t="shared" si="141"/>
        <v>9.4689999999999994</v>
      </c>
      <c r="M617" s="156">
        <v>94.69</v>
      </c>
      <c r="N617" s="16">
        <v>44287</v>
      </c>
      <c r="O617" s="120">
        <f t="shared" si="157"/>
        <v>235.94951456310679</v>
      </c>
      <c r="P617" s="175">
        <f t="shared" si="158"/>
        <v>9.1932038834951442</v>
      </c>
      <c r="Q617" s="16">
        <v>44287</v>
      </c>
      <c r="R617" s="181">
        <f t="shared" si="159"/>
        <v>5.4636178607984078</v>
      </c>
      <c r="S617" s="99">
        <f t="shared" si="160"/>
        <v>9.1932038834951442</v>
      </c>
      <c r="T617" s="98">
        <f t="shared" si="161"/>
        <v>13.340663394519863</v>
      </c>
      <c r="U617" s="98">
        <f t="shared" si="162"/>
        <v>14.140706838121776</v>
      </c>
      <c r="Z617" s="16">
        <v>44287</v>
      </c>
      <c r="AA617" s="76">
        <f t="shared" si="139"/>
        <v>25.66564579153026</v>
      </c>
      <c r="AB617" s="16">
        <v>44287</v>
      </c>
      <c r="AC617" s="76">
        <f t="shared" si="163"/>
        <v>16.685835953193873</v>
      </c>
      <c r="AD617" s="80">
        <v>46.8</v>
      </c>
    </row>
    <row r="618" spans="1:30" x14ac:dyDescent="0.15">
      <c r="A618" s="1">
        <v>2021</v>
      </c>
      <c r="B618" s="2">
        <v>5</v>
      </c>
      <c r="E618" s="12">
        <v>103.6</v>
      </c>
      <c r="G618" s="159">
        <f t="shared" si="140"/>
        <v>236.34099999999998</v>
      </c>
      <c r="H618" s="159">
        <v>2363.41</v>
      </c>
      <c r="J618" s="65">
        <v>25.6</v>
      </c>
      <c r="K618" s="6">
        <f t="shared" si="156"/>
        <v>9.2480000000000011</v>
      </c>
      <c r="L618" s="156">
        <f t="shared" si="141"/>
        <v>9.2480000000000011</v>
      </c>
      <c r="M618" s="156">
        <v>92.48</v>
      </c>
      <c r="N618" s="16">
        <v>44317</v>
      </c>
      <c r="O618" s="120">
        <f t="shared" si="157"/>
        <v>228.12837837837839</v>
      </c>
      <c r="P618" s="175">
        <f t="shared" si="158"/>
        <v>8.9266409266409283</v>
      </c>
      <c r="Q618" s="16">
        <v>44317</v>
      </c>
      <c r="R618" s="181">
        <f t="shared" si="159"/>
        <v>5.4299085335569766</v>
      </c>
      <c r="S618" s="99">
        <f t="shared" si="160"/>
        <v>8.9266409266409283</v>
      </c>
      <c r="T618" s="98">
        <f t="shared" si="161"/>
        <v>13.216981499453993</v>
      </c>
      <c r="U618" s="98">
        <f t="shared" si="162"/>
        <v>14.140862280289351</v>
      </c>
      <c r="Z618" s="16">
        <v>44317</v>
      </c>
      <c r="AA618" s="76">
        <f t="shared" si="139"/>
        <v>25.555903979238749</v>
      </c>
      <c r="AB618" s="16">
        <v>44317</v>
      </c>
      <c r="AC618" s="76">
        <f t="shared" si="163"/>
        <v>16.132564892903435</v>
      </c>
      <c r="AD618" s="80">
        <v>46.8</v>
      </c>
    </row>
    <row r="619" spans="1:30" x14ac:dyDescent="0.15">
      <c r="A619" s="1">
        <v>2021</v>
      </c>
      <c r="B619" s="2">
        <v>6</v>
      </c>
      <c r="E619" s="12">
        <v>104.3</v>
      </c>
      <c r="G619" s="159">
        <f t="shared" si="140"/>
        <v>241.256</v>
      </c>
      <c r="H619" s="159">
        <v>2412.56</v>
      </c>
      <c r="J619" s="65">
        <v>26.3</v>
      </c>
      <c r="K619" s="6">
        <f t="shared" si="156"/>
        <v>9.1969999999999992</v>
      </c>
      <c r="L619" s="156">
        <f t="shared" si="141"/>
        <v>9.1969999999999992</v>
      </c>
      <c r="M619" s="156">
        <v>91.97</v>
      </c>
      <c r="N619" s="16">
        <v>44348</v>
      </c>
      <c r="O619" s="120">
        <f t="shared" si="157"/>
        <v>231.30968360498562</v>
      </c>
      <c r="P619" s="175">
        <f t="shared" si="158"/>
        <v>8.8178331735378723</v>
      </c>
      <c r="Q619" s="16">
        <v>44348</v>
      </c>
      <c r="R619" s="181">
        <f t="shared" si="159"/>
        <v>5.4437574343575159</v>
      </c>
      <c r="S619" s="99">
        <f t="shared" si="160"/>
        <v>8.8178331735378723</v>
      </c>
      <c r="T619" s="98">
        <f t="shared" si="161"/>
        <v>13.097035916376816</v>
      </c>
      <c r="U619" s="98">
        <f t="shared" si="162"/>
        <v>14.095116046792795</v>
      </c>
      <c r="Z619" s="16">
        <v>44348</v>
      </c>
      <c r="AA619" s="76">
        <f t="shared" si="139"/>
        <v>26.232032184407956</v>
      </c>
      <c r="AB619" s="16">
        <v>44348</v>
      </c>
      <c r="AC619" s="76">
        <f t="shared" si="163"/>
        <v>16.410626406840962</v>
      </c>
      <c r="AD619" s="80">
        <v>46.8</v>
      </c>
    </row>
    <row r="620" spans="1:30" x14ac:dyDescent="0.15">
      <c r="A620" s="1">
        <v>2021</v>
      </c>
      <c r="B620" s="2">
        <v>7</v>
      </c>
      <c r="E620" s="191">
        <v>105.4</v>
      </c>
      <c r="G620" s="159">
        <f t="shared" si="140"/>
        <v>240.32300000000001</v>
      </c>
      <c r="H620" s="159">
        <v>2403.23</v>
      </c>
      <c r="J620" s="65">
        <v>25.8</v>
      </c>
      <c r="K620" s="6">
        <f t="shared" si="156"/>
        <v>9.2219999999999995</v>
      </c>
      <c r="L620" s="156">
        <f t="shared" si="141"/>
        <v>9.2219999999999995</v>
      </c>
      <c r="M620" s="156">
        <v>92.22</v>
      </c>
      <c r="N620" s="16">
        <v>44378</v>
      </c>
      <c r="O620" s="120">
        <f t="shared" ref="O620:O627" si="164">G620/E620*100</f>
        <v>228.01043643263759</v>
      </c>
      <c r="P620" s="175">
        <f t="shared" ref="P620:P627" si="165">K620/E620*100</f>
        <v>8.7495256166982909</v>
      </c>
      <c r="Q620" s="16">
        <v>44378</v>
      </c>
      <c r="R620" s="181">
        <f t="shared" ref="R620:R627" si="166">LN(O620)</f>
        <v>5.4293914017342093</v>
      </c>
      <c r="S620" s="99">
        <f t="shared" ref="S620:S627" si="167">P620</f>
        <v>8.7495256166982909</v>
      </c>
      <c r="T620" s="98">
        <f t="shared" ref="T620:T627" si="168">AVERAGE(P561:P620)</f>
        <v>12.979493287766234</v>
      </c>
      <c r="U620" s="98">
        <f t="shared" ref="U620:U627" si="169">AVERAGE(P501:P620)</f>
        <v>14.049833195749153</v>
      </c>
      <c r="Z620" s="16">
        <v>44378</v>
      </c>
      <c r="AA620" s="76">
        <f t="shared" si="139"/>
        <v>26.059748427672961</v>
      </c>
      <c r="AB620" s="16">
        <v>44378</v>
      </c>
      <c r="AC620" s="76">
        <f t="shared" ref="AC620:AC627" si="170">O620/U620</f>
        <v>16.228693483821807</v>
      </c>
      <c r="AD620" s="80">
        <v>46.8</v>
      </c>
    </row>
    <row r="621" spans="1:30" x14ac:dyDescent="0.15">
      <c r="A621" s="1">
        <v>2021</v>
      </c>
      <c r="B621" s="2">
        <v>8</v>
      </c>
      <c r="E621" s="191">
        <v>105.6</v>
      </c>
      <c r="G621" s="159">
        <f t="shared" si="140"/>
        <v>239.91799999999998</v>
      </c>
      <c r="H621" s="159">
        <v>2399.1799999999998</v>
      </c>
      <c r="J621" s="65">
        <v>26.5</v>
      </c>
      <c r="K621" s="6">
        <f t="shared" si="156"/>
        <v>9.2720000000000002</v>
      </c>
      <c r="L621" s="156">
        <f t="shared" si="141"/>
        <v>9.2720000000000002</v>
      </c>
      <c r="M621" s="156">
        <v>92.72</v>
      </c>
      <c r="N621" s="16">
        <v>44409</v>
      </c>
      <c r="O621" s="120">
        <f t="shared" si="164"/>
        <v>227.19507575757575</v>
      </c>
      <c r="P621" s="175">
        <f t="shared" si="165"/>
        <v>8.7803030303030312</v>
      </c>
      <c r="Q621" s="16">
        <v>44409</v>
      </c>
      <c r="R621" s="181">
        <f t="shared" si="166"/>
        <v>5.4258090130099008</v>
      </c>
      <c r="S621" s="99">
        <f t="shared" si="167"/>
        <v>8.7803030303030312</v>
      </c>
      <c r="T621" s="98">
        <f t="shared" si="168"/>
        <v>12.860941389472954</v>
      </c>
      <c r="U621" s="98">
        <f t="shared" si="169"/>
        <v>14.004183013299022</v>
      </c>
      <c r="Z621" s="16">
        <v>44409</v>
      </c>
      <c r="AA621" s="76">
        <f t="shared" si="139"/>
        <v>25.875539257981014</v>
      </c>
      <c r="AB621" s="16">
        <v>44409</v>
      </c>
      <c r="AC621" s="76">
        <f t="shared" si="170"/>
        <v>16.223372369657035</v>
      </c>
      <c r="AD621" s="80">
        <v>46.8</v>
      </c>
    </row>
    <row r="622" spans="1:30" x14ac:dyDescent="0.15">
      <c r="A622" s="1">
        <v>2021</v>
      </c>
      <c r="B622" s="2">
        <v>9</v>
      </c>
      <c r="E622" s="191">
        <v>106</v>
      </c>
      <c r="G622" s="159">
        <f t="shared" si="140"/>
        <v>256.98500000000001</v>
      </c>
      <c r="H622" s="159">
        <v>2569.85</v>
      </c>
      <c r="J622" s="65">
        <v>27.1</v>
      </c>
      <c r="K622" s="6">
        <f t="shared" si="156"/>
        <v>9.2370000000000001</v>
      </c>
      <c r="L622" s="156">
        <f t="shared" si="141"/>
        <v>9.2370000000000001</v>
      </c>
      <c r="M622" s="156">
        <v>92.37</v>
      </c>
      <c r="N622" s="16">
        <v>44440</v>
      </c>
      <c r="O622" s="120">
        <f t="shared" si="164"/>
        <v>242.43867924528303</v>
      </c>
      <c r="P622" s="175">
        <f t="shared" si="165"/>
        <v>8.714150943396227</v>
      </c>
      <c r="Q622" s="16">
        <v>44440</v>
      </c>
      <c r="R622" s="181">
        <f t="shared" si="166"/>
        <v>5.4907488093091423</v>
      </c>
      <c r="S622" s="99">
        <f t="shared" si="167"/>
        <v>8.714150943396227</v>
      </c>
      <c r="T622" s="98">
        <f t="shared" si="168"/>
        <v>12.749740216956836</v>
      </c>
      <c r="U622" s="98">
        <f t="shared" si="169"/>
        <v>13.958078322390856</v>
      </c>
      <c r="Z622" s="16">
        <v>44440</v>
      </c>
      <c r="AA622" s="76">
        <f t="shared" si="139"/>
        <v>27.821262314604308</v>
      </c>
      <c r="AB622" s="16">
        <v>44440</v>
      </c>
      <c r="AC622" s="76">
        <f t="shared" si="170"/>
        <v>17.369058522645982</v>
      </c>
      <c r="AD622" s="80">
        <v>46.8</v>
      </c>
    </row>
    <row r="623" spans="1:30" x14ac:dyDescent="0.15">
      <c r="A623" s="1">
        <v>2021</v>
      </c>
      <c r="B623" s="2">
        <v>10</v>
      </c>
      <c r="E623" s="191">
        <v>107.7</v>
      </c>
      <c r="G623" s="159">
        <f t="shared" si="140"/>
        <v>242.84</v>
      </c>
      <c r="H623" s="159">
        <v>2428.4</v>
      </c>
      <c r="J623" s="65">
        <v>26.5</v>
      </c>
      <c r="K623" s="6">
        <f t="shared" si="156"/>
        <v>9.2620000000000005</v>
      </c>
      <c r="L623" s="156">
        <f t="shared" si="141"/>
        <v>9.2620000000000005</v>
      </c>
      <c r="M623" s="156">
        <v>92.62</v>
      </c>
      <c r="N623" s="16">
        <v>44470</v>
      </c>
      <c r="O623" s="120">
        <f t="shared" si="164"/>
        <v>225.47818012999073</v>
      </c>
      <c r="P623" s="175">
        <f t="shared" si="165"/>
        <v>8.5998142989786448</v>
      </c>
      <c r="Q623" s="16">
        <v>44470</v>
      </c>
      <c r="R623" s="181">
        <f t="shared" si="166"/>
        <v>5.4182233920879819</v>
      </c>
      <c r="S623" s="99">
        <f t="shared" si="167"/>
        <v>8.5998142989786448</v>
      </c>
      <c r="T623" s="98">
        <f t="shared" si="168"/>
        <v>12.640893513441032</v>
      </c>
      <c r="U623" s="98">
        <f t="shared" si="169"/>
        <v>13.910392439170485</v>
      </c>
      <c r="Z623" s="16">
        <v>44470</v>
      </c>
      <c r="AA623" s="76">
        <f t="shared" si="139"/>
        <v>26.21895918808033</v>
      </c>
      <c r="AB623" s="16">
        <v>44470</v>
      </c>
      <c r="AC623" s="76">
        <f t="shared" si="170"/>
        <v>16.209332778783676</v>
      </c>
      <c r="AD623" s="80">
        <v>46.8</v>
      </c>
    </row>
    <row r="624" spans="1:30" x14ac:dyDescent="0.15">
      <c r="A624" s="1">
        <v>2021</v>
      </c>
      <c r="B624" s="2">
        <v>11</v>
      </c>
      <c r="E624" s="191">
        <v>108.4</v>
      </c>
      <c r="G624" s="159">
        <f t="shared" si="140"/>
        <v>245.45300000000003</v>
      </c>
      <c r="H624" s="159">
        <v>2454.5300000000002</v>
      </c>
      <c r="J624" s="65">
        <v>24.9</v>
      </c>
      <c r="K624" s="6">
        <f t="shared" si="156"/>
        <v>9.3580000000000005</v>
      </c>
      <c r="L624" s="156">
        <f t="shared" si="141"/>
        <v>9.3580000000000005</v>
      </c>
      <c r="M624" s="156">
        <v>93.58</v>
      </c>
      <c r="N624" s="16">
        <v>44501</v>
      </c>
      <c r="O624" s="120">
        <f t="shared" si="164"/>
        <v>226.43265682656829</v>
      </c>
      <c r="P624" s="175">
        <f t="shared" si="165"/>
        <v>8.6328413284132832</v>
      </c>
      <c r="Q624" s="16">
        <v>44501</v>
      </c>
      <c r="R624" s="181">
        <f t="shared" si="166"/>
        <v>5.4224475798604779</v>
      </c>
      <c r="S624" s="99">
        <f t="shared" si="167"/>
        <v>8.6328413284132832</v>
      </c>
      <c r="T624" s="98">
        <f t="shared" si="168"/>
        <v>12.537635804745321</v>
      </c>
      <c r="U624" s="98">
        <f t="shared" si="169"/>
        <v>13.862859994458283</v>
      </c>
      <c r="Z624" s="16">
        <v>44501</v>
      </c>
      <c r="AA624" s="76">
        <f t="shared" si="139"/>
        <v>26.229215644368459</v>
      </c>
      <c r="AB624" s="16">
        <v>44501</v>
      </c>
      <c r="AC624" s="76">
        <f t="shared" si="170"/>
        <v>16.333762074859401</v>
      </c>
      <c r="AD624" s="80">
        <v>46.8</v>
      </c>
    </row>
    <row r="625" spans="1:30" x14ac:dyDescent="0.15">
      <c r="A625" s="1">
        <v>2021</v>
      </c>
      <c r="B625" s="2">
        <v>12</v>
      </c>
      <c r="E625" s="191">
        <v>108.4</v>
      </c>
      <c r="G625" s="159">
        <f t="shared" si="140"/>
        <v>237.88800000000001</v>
      </c>
      <c r="H625" s="159">
        <v>2378.88</v>
      </c>
      <c r="J625" s="65">
        <v>25.4</v>
      </c>
      <c r="K625" s="6">
        <f t="shared" si="156"/>
        <v>9.4319999999999986</v>
      </c>
      <c r="L625" s="156">
        <f t="shared" si="141"/>
        <v>9.4319999999999986</v>
      </c>
      <c r="M625" s="156">
        <v>94.32</v>
      </c>
      <c r="N625" s="16">
        <v>44531</v>
      </c>
      <c r="O625" s="120">
        <f t="shared" si="164"/>
        <v>219.45387453874537</v>
      </c>
      <c r="P625" s="175">
        <f t="shared" si="165"/>
        <v>8.7011070110701088</v>
      </c>
      <c r="Q625" s="16">
        <v>44531</v>
      </c>
      <c r="R625" s="181">
        <f t="shared" si="166"/>
        <v>5.3911420716573319</v>
      </c>
      <c r="S625" s="99">
        <f t="shared" si="167"/>
        <v>8.7011070110701088</v>
      </c>
      <c r="T625" s="98">
        <f t="shared" si="168"/>
        <v>12.439369130962882</v>
      </c>
      <c r="U625" s="98">
        <f t="shared" si="169"/>
        <v>13.815811396421282</v>
      </c>
      <c r="Z625" s="16">
        <v>44531</v>
      </c>
      <c r="AA625" s="76">
        <f t="shared" si="139"/>
        <v>25.221374045801529</v>
      </c>
      <c r="AB625" s="16">
        <v>44531</v>
      </c>
      <c r="AC625" s="76">
        <f t="shared" si="170"/>
        <v>15.884255237849485</v>
      </c>
      <c r="AD625" s="80">
        <v>46.8</v>
      </c>
    </row>
    <row r="626" spans="1:30" x14ac:dyDescent="0.15">
      <c r="A626" s="1">
        <v>2022</v>
      </c>
      <c r="B626" s="2">
        <v>1</v>
      </c>
      <c r="E626" s="191">
        <v>109.5</v>
      </c>
      <c r="G626" s="159">
        <f t="shared" si="140"/>
        <v>228.084</v>
      </c>
      <c r="H626" s="159">
        <v>2280.84</v>
      </c>
      <c r="J626" s="65">
        <v>23.5</v>
      </c>
      <c r="K626" s="6">
        <f t="shared" si="156"/>
        <v>9.4049999999999994</v>
      </c>
      <c r="L626" s="156">
        <f t="shared" si="141"/>
        <v>9.4049999999999994</v>
      </c>
      <c r="M626" s="156">
        <v>94.05</v>
      </c>
      <c r="N626" s="16">
        <v>44562</v>
      </c>
      <c r="O626" s="120">
        <f t="shared" si="164"/>
        <v>208.29589041095892</v>
      </c>
      <c r="P626" s="175">
        <f t="shared" si="165"/>
        <v>8.5890410958904102</v>
      </c>
      <c r="Q626" s="16">
        <v>44562</v>
      </c>
      <c r="R626" s="181">
        <f t="shared" si="166"/>
        <v>5.3389596188882367</v>
      </c>
      <c r="S626" s="99">
        <f t="shared" si="167"/>
        <v>8.5890410958904102</v>
      </c>
      <c r="T626" s="98">
        <f t="shared" si="168"/>
        <v>12.342615640671939</v>
      </c>
      <c r="U626" s="98">
        <f t="shared" si="169"/>
        <v>13.767621672492758</v>
      </c>
      <c r="Z626" s="16">
        <v>44562</v>
      </c>
      <c r="AA626" s="76">
        <f t="shared" si="139"/>
        <v>24.251355661881981</v>
      </c>
      <c r="AB626" s="16">
        <v>44562</v>
      </c>
      <c r="AC626" s="76">
        <f t="shared" si="170"/>
        <v>15.129402547945304</v>
      </c>
      <c r="AD626" s="80">
        <v>46.8</v>
      </c>
    </row>
    <row r="627" spans="1:30" x14ac:dyDescent="0.15">
      <c r="A627" s="1">
        <v>2022</v>
      </c>
      <c r="B627" s="2">
        <v>2</v>
      </c>
      <c r="E627" s="191">
        <v>110.4</v>
      </c>
      <c r="G627" s="159">
        <f t="shared" si="140"/>
        <v>223.88299999999998</v>
      </c>
      <c r="H627" s="159">
        <v>2238.83</v>
      </c>
      <c r="J627" s="65">
        <v>23.7</v>
      </c>
      <c r="K627" s="6">
        <f t="shared" si="156"/>
        <v>9.4559999999999995</v>
      </c>
      <c r="L627" s="156">
        <f t="shared" si="141"/>
        <v>9.4559999999999995</v>
      </c>
      <c r="M627" s="156">
        <v>94.56</v>
      </c>
      <c r="N627" s="16">
        <v>44593</v>
      </c>
      <c r="O627" s="120">
        <f t="shared" si="164"/>
        <v>202.79257246376807</v>
      </c>
      <c r="P627" s="175">
        <f t="shared" si="165"/>
        <v>8.5652173913043477</v>
      </c>
      <c r="Q627" s="16">
        <v>44593</v>
      </c>
      <c r="R627" s="181">
        <f t="shared" si="166"/>
        <v>5.3121836461142085</v>
      </c>
      <c r="S627" s="99">
        <f t="shared" si="167"/>
        <v>8.5652173913043477</v>
      </c>
      <c r="T627" s="98">
        <f t="shared" si="168"/>
        <v>12.246468990636298</v>
      </c>
      <c r="U627" s="98">
        <f t="shared" si="169"/>
        <v>13.718967903047204</v>
      </c>
      <c r="Z627" s="16">
        <v>44593</v>
      </c>
      <c r="AA627" s="76">
        <f t="shared" si="139"/>
        <v>23.676290186125208</v>
      </c>
      <c r="AB627" s="16">
        <v>44593</v>
      </c>
      <c r="AC627" s="76">
        <f t="shared" si="170"/>
        <v>14.781911722289587</v>
      </c>
      <c r="AD627" s="80">
        <v>46.8</v>
      </c>
    </row>
    <row r="628" spans="1:30" ht="14.25" thickBot="1" x14ac:dyDescent="0.2">
      <c r="A628" s="1">
        <v>2022</v>
      </c>
      <c r="B628" s="2">
        <v>3</v>
      </c>
      <c r="E628" s="12">
        <v>111.5</v>
      </c>
      <c r="G628" s="159">
        <f t="shared" si="140"/>
        <v>222.13000000000002</v>
      </c>
      <c r="H628" s="159">
        <v>2221.3000000000002</v>
      </c>
      <c r="J628" s="65">
        <v>22</v>
      </c>
      <c r="K628" s="6">
        <f t="shared" si="156"/>
        <v>10.292</v>
      </c>
      <c r="L628" s="156">
        <f t="shared" si="141"/>
        <v>10.292</v>
      </c>
      <c r="M628" s="156">
        <v>102.92</v>
      </c>
      <c r="N628" s="16">
        <v>44621</v>
      </c>
      <c r="O628" s="120">
        <f t="shared" ref="O628:O657" si="171">G628/E628*100</f>
        <v>199.21973094170406</v>
      </c>
      <c r="P628" s="208">
        <f t="shared" ref="P628:P657" si="172">K628/E628*100</f>
        <v>9.2304932735426011</v>
      </c>
      <c r="Q628" s="16">
        <v>44621</v>
      </c>
      <c r="R628" s="211">
        <f t="shared" ref="R628:R657" si="173">LN(O628)</f>
        <v>5.2944083911574493</v>
      </c>
      <c r="S628" s="212">
        <f t="shared" ref="S628:S657" si="174">P628</f>
        <v>9.2304932735426011</v>
      </c>
      <c r="T628" s="98">
        <f t="shared" ref="T628:T657" si="175">AVERAGE(P569:P628)</f>
        <v>12.164015005529016</v>
      </c>
      <c r="U628" s="98">
        <f t="shared" ref="U628:U657" si="176">AVERAGE(P509:P628)</f>
        <v>13.677988071807457</v>
      </c>
      <c r="Z628" s="16">
        <v>44621</v>
      </c>
      <c r="AA628" s="76">
        <f t="shared" si="139"/>
        <v>21.582782743878742</v>
      </c>
      <c r="AB628" s="16">
        <v>44621</v>
      </c>
      <c r="AC628" s="76">
        <f t="shared" ref="AC628:AC657" si="177">O628/U628</f>
        <v>14.564987913122113</v>
      </c>
      <c r="AD628" s="80">
        <v>46.8</v>
      </c>
    </row>
    <row r="629" spans="1:30" ht="14.25" thickTop="1" x14ac:dyDescent="0.15">
      <c r="A629" s="192">
        <v>2022</v>
      </c>
      <c r="B629" s="193">
        <v>4</v>
      </c>
      <c r="C629" s="194"/>
      <c r="D629" s="195"/>
      <c r="E629" s="196">
        <v>113.5</v>
      </c>
      <c r="F629" s="197"/>
      <c r="G629" s="198">
        <f t="shared" si="140"/>
        <v>240.96480000000003</v>
      </c>
      <c r="H629" s="198">
        <f>J629*M629</f>
        <v>2409.6480000000001</v>
      </c>
      <c r="I629" s="199"/>
      <c r="J629" s="200">
        <v>20.399999999999999</v>
      </c>
      <c r="K629" s="201">
        <f t="shared" si="156"/>
        <v>11.812000000000001</v>
      </c>
      <c r="L629" s="202">
        <f t="shared" si="141"/>
        <v>11.812000000000001</v>
      </c>
      <c r="M629" s="202">
        <v>118.12</v>
      </c>
      <c r="N629" s="203">
        <v>44652</v>
      </c>
      <c r="O629" s="209">
        <f t="shared" si="171"/>
        <v>212.30378854625553</v>
      </c>
      <c r="P629" s="210">
        <f t="shared" si="172"/>
        <v>10.407048458149781</v>
      </c>
      <c r="Q629" s="203">
        <v>44652</v>
      </c>
      <c r="R629" s="213">
        <f t="shared" si="173"/>
        <v>5.3580182137984806</v>
      </c>
      <c r="S629" s="214">
        <f t="shared" si="174"/>
        <v>10.407048458149781</v>
      </c>
      <c r="T629" s="215">
        <f t="shared" si="175"/>
        <v>12.108447804330325</v>
      </c>
      <c r="U629" s="215">
        <f t="shared" si="176"/>
        <v>13.646488543376048</v>
      </c>
      <c r="V629" s="204"/>
      <c r="W629" s="205"/>
      <c r="X629" s="199"/>
      <c r="Y629" s="203"/>
      <c r="Z629" s="203">
        <v>44652</v>
      </c>
      <c r="AA629" s="206">
        <f t="shared" si="139"/>
        <v>20.399999999999999</v>
      </c>
      <c r="AB629" s="203">
        <v>44652</v>
      </c>
      <c r="AC629" s="206">
        <f t="shared" si="177"/>
        <v>15.557393235002346</v>
      </c>
      <c r="AD629" s="207">
        <v>46.8</v>
      </c>
    </row>
    <row r="630" spans="1:30" x14ac:dyDescent="0.15">
      <c r="A630" s="1">
        <v>2022</v>
      </c>
      <c r="B630" s="2">
        <v>5</v>
      </c>
      <c r="E630" s="12">
        <v>113.5</v>
      </c>
      <c r="G630" s="159">
        <f t="shared" si="140"/>
        <v>241.4016</v>
      </c>
      <c r="H630" s="159">
        <f t="shared" ref="H630:H657" si="178">J630*M630</f>
        <v>2414.0160000000001</v>
      </c>
      <c r="J630" s="65">
        <v>19.8</v>
      </c>
      <c r="K630" s="6">
        <f t="shared" si="156"/>
        <v>12.192</v>
      </c>
      <c r="L630" s="156">
        <f t="shared" si="141"/>
        <v>12.192</v>
      </c>
      <c r="M630" s="156">
        <v>121.92</v>
      </c>
      <c r="N630" s="16">
        <v>44682</v>
      </c>
      <c r="O630" s="120">
        <f t="shared" si="171"/>
        <v>212.68863436123348</v>
      </c>
      <c r="P630" s="208">
        <f t="shared" si="172"/>
        <v>10.741850220264318</v>
      </c>
      <c r="Q630" s="16">
        <v>44682</v>
      </c>
      <c r="R630" s="211">
        <f t="shared" si="173"/>
        <v>5.359829285711414</v>
      </c>
      <c r="S630" s="212">
        <f t="shared" si="174"/>
        <v>10.741850220264318</v>
      </c>
      <c r="T630" s="98">
        <f t="shared" si="175"/>
        <v>12.057441264508361</v>
      </c>
      <c r="U630" s="98">
        <f t="shared" si="176"/>
        <v>13.617211444871447</v>
      </c>
      <c r="Z630" s="16">
        <v>44682</v>
      </c>
      <c r="AA630" s="76">
        <f t="shared" si="139"/>
        <v>19.799999999999997</v>
      </c>
      <c r="AB630" s="16">
        <v>44682</v>
      </c>
      <c r="AC630" s="76">
        <f t="shared" si="177"/>
        <v>15.619103457583225</v>
      </c>
      <c r="AD630" s="80">
        <v>46.8</v>
      </c>
    </row>
    <row r="631" spans="1:30" x14ac:dyDescent="0.15">
      <c r="A631" s="1">
        <v>2022</v>
      </c>
      <c r="B631" s="2">
        <v>6</v>
      </c>
      <c r="E631" s="12">
        <v>114.5</v>
      </c>
      <c r="G631" s="159">
        <f t="shared" si="140"/>
        <v>236.50309999999999</v>
      </c>
      <c r="H631" s="159">
        <f t="shared" si="178"/>
        <v>2365.0309999999999</v>
      </c>
      <c r="J631" s="65">
        <v>13.7</v>
      </c>
      <c r="K631" s="6">
        <f t="shared" si="156"/>
        <v>17.262999999999998</v>
      </c>
      <c r="L631" s="156">
        <f t="shared" si="141"/>
        <v>17.262999999999998</v>
      </c>
      <c r="M631" s="156">
        <v>172.63</v>
      </c>
      <c r="N631" s="16">
        <v>44713</v>
      </c>
      <c r="O631" s="120">
        <f t="shared" si="171"/>
        <v>206.55292576419214</v>
      </c>
      <c r="P631" s="208">
        <f t="shared" si="172"/>
        <v>15.076855895196505</v>
      </c>
      <c r="Q631" s="16">
        <v>44713</v>
      </c>
      <c r="R631" s="211">
        <f t="shared" si="173"/>
        <v>5.3305566786622878</v>
      </c>
      <c r="S631" s="212">
        <f t="shared" si="174"/>
        <v>15.076855895196505</v>
      </c>
      <c r="T631" s="98">
        <f t="shared" si="175"/>
        <v>12.046332515171686</v>
      </c>
      <c r="U631" s="98">
        <f t="shared" si="176"/>
        <v>13.631740799553643</v>
      </c>
      <c r="Z631" s="16">
        <v>44713</v>
      </c>
      <c r="AA631" s="76">
        <f t="shared" si="139"/>
        <v>13.700000000000001</v>
      </c>
      <c r="AB631" s="16">
        <v>44713</v>
      </c>
      <c r="AC631" s="76">
        <f t="shared" si="177"/>
        <v>15.152351324854672</v>
      </c>
      <c r="AD631" s="80">
        <v>46.8</v>
      </c>
    </row>
    <row r="632" spans="1:30" x14ac:dyDescent="0.15">
      <c r="A632" s="1">
        <v>2022</v>
      </c>
      <c r="B632" s="2">
        <v>7</v>
      </c>
      <c r="E632" s="12">
        <v>115.4</v>
      </c>
      <c r="G632" s="159">
        <f t="shared" si="140"/>
        <v>247.76640000000003</v>
      </c>
      <c r="H632" s="159">
        <f t="shared" si="178"/>
        <v>2477.6640000000002</v>
      </c>
      <c r="J632" s="65">
        <v>14.4</v>
      </c>
      <c r="K632" s="6">
        <f t="shared" si="156"/>
        <v>17.206</v>
      </c>
      <c r="L632" s="156">
        <f t="shared" si="141"/>
        <v>17.206</v>
      </c>
      <c r="M632" s="156">
        <v>172.06</v>
      </c>
      <c r="N632" s="16">
        <v>44743</v>
      </c>
      <c r="O632" s="120">
        <f t="shared" si="171"/>
        <v>214.70225303292895</v>
      </c>
      <c r="P632" s="208">
        <f t="shared" si="172"/>
        <v>14.909878682842287</v>
      </c>
      <c r="Q632" s="16">
        <v>44743</v>
      </c>
      <c r="R632" s="211">
        <f t="shared" si="173"/>
        <v>5.3692521986952038</v>
      </c>
      <c r="S632" s="212">
        <f t="shared" si="174"/>
        <v>14.909878682842287</v>
      </c>
      <c r="T632" s="98">
        <f t="shared" si="175"/>
        <v>12.034837268286809</v>
      </c>
      <c r="U632" s="98">
        <f t="shared" si="176"/>
        <v>13.645279180956317</v>
      </c>
      <c r="Z632" s="16">
        <v>44743</v>
      </c>
      <c r="AA632" s="76">
        <f t="shared" si="139"/>
        <v>14.400000000000002</v>
      </c>
      <c r="AB632" s="16">
        <v>44743</v>
      </c>
      <c r="AC632" s="76">
        <f t="shared" si="177"/>
        <v>15.734544539958744</v>
      </c>
      <c r="AD632" s="80">
        <v>46.8</v>
      </c>
    </row>
    <row r="633" spans="1:30" x14ac:dyDescent="0.15">
      <c r="A633" s="1">
        <v>2022</v>
      </c>
      <c r="B633" s="2">
        <v>8</v>
      </c>
      <c r="E633" s="12">
        <v>115.9</v>
      </c>
      <c r="G633" s="159">
        <f t="shared" si="140"/>
        <v>251.13460000000001</v>
      </c>
      <c r="H633" s="159">
        <f t="shared" si="178"/>
        <v>2511.346</v>
      </c>
      <c r="J633" s="65">
        <v>14.6</v>
      </c>
      <c r="K633" s="6">
        <f t="shared" si="156"/>
        <v>17.201000000000001</v>
      </c>
      <c r="L633" s="156">
        <f t="shared" si="141"/>
        <v>17.201000000000001</v>
      </c>
      <c r="M633" s="156">
        <v>172.01</v>
      </c>
      <c r="N633" s="16">
        <v>44774</v>
      </c>
      <c r="O633" s="120">
        <f t="shared" si="171"/>
        <v>216.68213977566867</v>
      </c>
      <c r="P633" s="208">
        <f t="shared" si="172"/>
        <v>14.841242450388265</v>
      </c>
      <c r="Q633" s="16">
        <v>44774</v>
      </c>
      <c r="R633" s="211">
        <f t="shared" si="173"/>
        <v>5.3784314860209301</v>
      </c>
      <c r="S633" s="212">
        <f t="shared" si="174"/>
        <v>14.841242450388265</v>
      </c>
      <c r="T633" s="98">
        <f t="shared" si="175"/>
        <v>12.023891851132033</v>
      </c>
      <c r="U633" s="98">
        <f t="shared" si="176"/>
        <v>13.658102291911201</v>
      </c>
      <c r="Z633" s="16">
        <v>44774</v>
      </c>
      <c r="AA633" s="76">
        <f t="shared" si="139"/>
        <v>14.600000000000001</v>
      </c>
      <c r="AB633" s="16">
        <v>44774</v>
      </c>
      <c r="AC633" s="76">
        <f t="shared" si="177"/>
        <v>15.864732533449784</v>
      </c>
      <c r="AD633" s="80">
        <v>46.8</v>
      </c>
    </row>
    <row r="634" spans="1:30" x14ac:dyDescent="0.15">
      <c r="A634" s="1">
        <v>2022</v>
      </c>
      <c r="B634" s="2">
        <v>9</v>
      </c>
      <c r="E634" s="12">
        <v>117</v>
      </c>
      <c r="G634" s="159">
        <f t="shared" si="140"/>
        <v>233.2208</v>
      </c>
      <c r="H634" s="159">
        <f t="shared" si="178"/>
        <v>2332.2080000000001</v>
      </c>
      <c r="J634" s="65">
        <v>14.2</v>
      </c>
      <c r="K634" s="6">
        <f t="shared" si="156"/>
        <v>16.423999999999999</v>
      </c>
      <c r="L634" s="156">
        <f t="shared" si="141"/>
        <v>16.423999999999999</v>
      </c>
      <c r="M634" s="156">
        <v>164.24</v>
      </c>
      <c r="N634" s="16">
        <v>44805</v>
      </c>
      <c r="O634" s="120">
        <f t="shared" si="171"/>
        <v>199.3340170940171</v>
      </c>
      <c r="P634" s="208">
        <f t="shared" si="172"/>
        <v>14.037606837606836</v>
      </c>
      <c r="Q634" s="16">
        <v>44805</v>
      </c>
      <c r="R634" s="211">
        <f t="shared" si="173"/>
        <v>5.2949818955141827</v>
      </c>
      <c r="S634" s="212">
        <f t="shared" si="174"/>
        <v>14.037606837606836</v>
      </c>
      <c r="T634" s="98">
        <f t="shared" si="175"/>
        <v>12.020601036351858</v>
      </c>
      <c r="U634" s="98">
        <f t="shared" si="176"/>
        <v>13.664484058292967</v>
      </c>
      <c r="Z634" s="16">
        <v>44805</v>
      </c>
      <c r="AA634" s="76">
        <f t="shared" si="139"/>
        <v>14.200000000000003</v>
      </c>
      <c r="AB634" s="16">
        <v>44805</v>
      </c>
      <c r="AC634" s="76">
        <f t="shared" si="177"/>
        <v>14.587745592417111</v>
      </c>
      <c r="AD634" s="80">
        <v>46.8</v>
      </c>
    </row>
    <row r="635" spans="1:30" x14ac:dyDescent="0.15">
      <c r="A635" s="1">
        <v>2022</v>
      </c>
      <c r="B635" s="2">
        <v>10</v>
      </c>
      <c r="E635" s="12">
        <v>118.2</v>
      </c>
      <c r="G635" s="159">
        <f t="shared" si="140"/>
        <v>240.6096</v>
      </c>
      <c r="H635" s="159">
        <f t="shared" si="178"/>
        <v>2406.096</v>
      </c>
      <c r="J635" s="65">
        <v>14.7</v>
      </c>
      <c r="K635" s="6">
        <f t="shared" si="156"/>
        <v>16.368000000000002</v>
      </c>
      <c r="L635" s="156">
        <f t="shared" si="141"/>
        <v>16.368000000000002</v>
      </c>
      <c r="M635" s="156">
        <v>163.68</v>
      </c>
      <c r="N635" s="16">
        <v>44835</v>
      </c>
      <c r="O635" s="120">
        <f t="shared" si="171"/>
        <v>203.56142131979692</v>
      </c>
      <c r="P635" s="208">
        <f t="shared" si="172"/>
        <v>13.847715736040611</v>
      </c>
      <c r="Q635" s="16">
        <v>44835</v>
      </c>
      <c r="R635" s="211">
        <f t="shared" si="173"/>
        <v>5.3159677840100548</v>
      </c>
      <c r="S635" s="212">
        <f t="shared" si="174"/>
        <v>13.847715736040611</v>
      </c>
      <c r="T635" s="98">
        <f t="shared" si="175"/>
        <v>12.022671105211868</v>
      </c>
      <c r="U635" s="98">
        <f t="shared" si="176"/>
        <v>13.668312860041123</v>
      </c>
      <c r="Z635" s="16">
        <v>44835</v>
      </c>
      <c r="AA635" s="76">
        <f t="shared" si="139"/>
        <v>14.699999999999996</v>
      </c>
      <c r="AB635" s="16">
        <v>44835</v>
      </c>
      <c r="AC635" s="76">
        <f t="shared" si="177"/>
        <v>14.892944242950588</v>
      </c>
      <c r="AD635" s="80">
        <v>46.8</v>
      </c>
    </row>
    <row r="636" spans="1:30" x14ac:dyDescent="0.15">
      <c r="A636" s="1">
        <v>2022</v>
      </c>
      <c r="B636" s="2">
        <v>11</v>
      </c>
      <c r="E636" s="12">
        <v>119.2</v>
      </c>
      <c r="G636" s="159">
        <f t="shared" si="140"/>
        <v>248.22889999999998</v>
      </c>
      <c r="H636" s="159">
        <f t="shared" si="178"/>
        <v>2482.2889999999998</v>
      </c>
      <c r="J636" s="65">
        <v>15.1</v>
      </c>
      <c r="K636" s="6">
        <f t="shared" si="156"/>
        <v>16.439</v>
      </c>
      <c r="L636" s="156">
        <f t="shared" si="141"/>
        <v>16.439</v>
      </c>
      <c r="M636" s="156">
        <v>164.39</v>
      </c>
      <c r="N636" s="16">
        <v>44866</v>
      </c>
      <c r="O636" s="120">
        <f t="shared" si="171"/>
        <v>208.24572147651006</v>
      </c>
      <c r="P636" s="208">
        <f t="shared" si="172"/>
        <v>13.791107382550335</v>
      </c>
      <c r="Q636" s="16">
        <v>44866</v>
      </c>
      <c r="R636" s="211">
        <f t="shared" si="173"/>
        <v>5.3387187357050943</v>
      </c>
      <c r="S636" s="212">
        <f t="shared" si="174"/>
        <v>13.791107382550335</v>
      </c>
      <c r="T636" s="98">
        <f t="shared" si="175"/>
        <v>12.024047183028243</v>
      </c>
      <c r="U636" s="98">
        <f t="shared" si="176"/>
        <v>13.671812638057222</v>
      </c>
      <c r="Z636" s="16">
        <v>44866</v>
      </c>
      <c r="AA636" s="76">
        <f t="shared" si="139"/>
        <v>15.1</v>
      </c>
      <c r="AB636" s="16">
        <v>44866</v>
      </c>
      <c r="AC636" s="76">
        <f t="shared" si="177"/>
        <v>15.231756533645854</v>
      </c>
      <c r="AD636" s="80">
        <v>46.8</v>
      </c>
    </row>
    <row r="637" spans="1:30" x14ac:dyDescent="0.15">
      <c r="A637" s="1">
        <v>2022</v>
      </c>
      <c r="B637" s="2">
        <v>12</v>
      </c>
      <c r="E637" s="12">
        <v>119.9</v>
      </c>
      <c r="G637" s="159">
        <f t="shared" si="140"/>
        <v>237.48480000000001</v>
      </c>
      <c r="H637" s="159">
        <f t="shared" si="178"/>
        <v>2374.848</v>
      </c>
      <c r="J637" s="65">
        <v>14.4</v>
      </c>
      <c r="K637" s="6">
        <f t="shared" si="156"/>
        <v>16.491999999999997</v>
      </c>
      <c r="L637" s="156">
        <f t="shared" si="141"/>
        <v>16.491999999999997</v>
      </c>
      <c r="M637" s="156">
        <v>164.92</v>
      </c>
      <c r="N637" s="16">
        <v>44896</v>
      </c>
      <c r="O637" s="120">
        <f t="shared" si="171"/>
        <v>198.06905754795662</v>
      </c>
      <c r="P637" s="208">
        <f t="shared" si="172"/>
        <v>13.754795663052541</v>
      </c>
      <c r="Q637" s="16">
        <v>44896</v>
      </c>
      <c r="R637" s="211">
        <f t="shared" si="173"/>
        <v>5.2886157453812315</v>
      </c>
      <c r="S637" s="212">
        <f t="shared" si="174"/>
        <v>13.754795663052541</v>
      </c>
      <c r="T637" s="98">
        <f t="shared" si="175"/>
        <v>12.026446569120909</v>
      </c>
      <c r="U637" s="98">
        <f t="shared" si="176"/>
        <v>13.675467420533378</v>
      </c>
      <c r="Z637" s="16">
        <v>44896</v>
      </c>
      <c r="AA637" s="76">
        <f t="shared" si="139"/>
        <v>14.400000000000002</v>
      </c>
      <c r="AB637" s="16">
        <v>44896</v>
      </c>
      <c r="AC637" s="76">
        <f t="shared" si="177"/>
        <v>14.483531089442749</v>
      </c>
      <c r="AD637" s="80">
        <v>46.8</v>
      </c>
    </row>
    <row r="638" spans="1:30" x14ac:dyDescent="0.15">
      <c r="A638" s="1">
        <v>2023</v>
      </c>
      <c r="B638" s="2">
        <v>1</v>
      </c>
      <c r="E638" s="12">
        <v>120</v>
      </c>
      <c r="G638" s="159">
        <f t="shared" si="140"/>
        <v>246.28209999999999</v>
      </c>
      <c r="H638" s="159">
        <f t="shared" si="178"/>
        <v>2462.8209999999999</v>
      </c>
      <c r="J638" s="65">
        <v>14.9</v>
      </c>
      <c r="K638" s="6">
        <f t="shared" si="156"/>
        <v>16.529</v>
      </c>
      <c r="L638" s="156">
        <f t="shared" si="141"/>
        <v>16.529</v>
      </c>
      <c r="M638" s="156">
        <v>165.29</v>
      </c>
      <c r="N638" s="16">
        <v>44927</v>
      </c>
      <c r="O638" s="120">
        <f t="shared" si="171"/>
        <v>205.23508333333331</v>
      </c>
      <c r="P638" s="208">
        <f t="shared" si="172"/>
        <v>13.774166666666668</v>
      </c>
      <c r="Q638" s="16">
        <v>44927</v>
      </c>
      <c r="R638" s="211">
        <f t="shared" si="173"/>
        <v>5.3241560700926751</v>
      </c>
      <c r="S638" s="212">
        <f t="shared" si="174"/>
        <v>13.774166666666668</v>
      </c>
      <c r="T638" s="98">
        <f t="shared" si="175"/>
        <v>12.029849346898684</v>
      </c>
      <c r="U638" s="98">
        <f t="shared" si="176"/>
        <v>13.678998727455054</v>
      </c>
      <c r="Z638" s="16">
        <v>44927</v>
      </c>
      <c r="AA638" s="76">
        <f t="shared" si="139"/>
        <v>14.899999999999997</v>
      </c>
      <c r="AB638" s="16">
        <v>44927</v>
      </c>
      <c r="AC638" s="76">
        <f t="shared" si="177"/>
        <v>15.003662725796366</v>
      </c>
      <c r="AD638" s="80">
        <v>46.8</v>
      </c>
    </row>
    <row r="639" spans="1:30" x14ac:dyDescent="0.15">
      <c r="A639" s="1">
        <v>2023</v>
      </c>
      <c r="B639" s="2">
        <v>2</v>
      </c>
      <c r="E639" s="12">
        <v>119.7</v>
      </c>
      <c r="G639" s="159">
        <f t="shared" si="140"/>
        <v>246.33</v>
      </c>
      <c r="H639" s="159">
        <f t="shared" si="178"/>
        <v>2463.3000000000002</v>
      </c>
      <c r="J639" s="65">
        <v>15</v>
      </c>
      <c r="K639" s="6">
        <f t="shared" si="156"/>
        <v>16.422000000000001</v>
      </c>
      <c r="L639" s="156">
        <f t="shared" si="141"/>
        <v>16.422000000000001</v>
      </c>
      <c r="M639" s="156">
        <v>164.22</v>
      </c>
      <c r="N639" s="16">
        <v>44958</v>
      </c>
      <c r="O639" s="120">
        <f t="shared" si="171"/>
        <v>205.78947368421052</v>
      </c>
      <c r="P639" s="208">
        <f t="shared" si="172"/>
        <v>13.719298245614034</v>
      </c>
      <c r="Q639" s="16">
        <v>44958</v>
      </c>
      <c r="R639" s="211">
        <f t="shared" si="173"/>
        <v>5.3268536738129706</v>
      </c>
      <c r="S639" s="212">
        <f t="shared" si="174"/>
        <v>13.719298245614034</v>
      </c>
      <c r="T639" s="98">
        <f t="shared" si="175"/>
        <v>12.03350431765892</v>
      </c>
      <c r="U639" s="98">
        <f t="shared" si="176"/>
        <v>13.683207165216123</v>
      </c>
      <c r="Z639" s="16">
        <v>44958</v>
      </c>
      <c r="AA639" s="76">
        <f t="shared" si="139"/>
        <v>15</v>
      </c>
      <c r="AB639" s="16">
        <v>44958</v>
      </c>
      <c r="AC639" s="76">
        <f t="shared" si="177"/>
        <v>15.039564277543416</v>
      </c>
      <c r="AD639" s="80">
        <v>46.8</v>
      </c>
    </row>
    <row r="640" spans="1:30" x14ac:dyDescent="0.15">
      <c r="A640" s="1">
        <v>2023</v>
      </c>
      <c r="B640" s="2">
        <v>3</v>
      </c>
      <c r="E640" s="12">
        <v>119.8</v>
      </c>
      <c r="G640" s="159">
        <f t="shared" si="140"/>
        <v>241.96520000000001</v>
      </c>
      <c r="H640" s="159">
        <f t="shared" si="178"/>
        <v>2419.652</v>
      </c>
      <c r="J640" s="65">
        <v>14.8</v>
      </c>
      <c r="K640" s="6">
        <f t="shared" si="156"/>
        <v>16.349</v>
      </c>
      <c r="L640" s="156">
        <f t="shared" si="141"/>
        <v>16.349</v>
      </c>
      <c r="M640" s="156">
        <v>163.49</v>
      </c>
      <c r="N640" s="16">
        <v>44986</v>
      </c>
      <c r="O640" s="120">
        <f t="shared" si="171"/>
        <v>201.97429048414025</v>
      </c>
      <c r="P640" s="208">
        <f t="shared" si="172"/>
        <v>13.646911519198666</v>
      </c>
      <c r="Q640" s="16">
        <v>44986</v>
      </c>
      <c r="R640" s="211">
        <f t="shared" si="173"/>
        <v>5.3081404144700874</v>
      </c>
      <c r="S640" s="212">
        <f t="shared" si="174"/>
        <v>13.646911519198666</v>
      </c>
      <c r="T640" s="98">
        <f t="shared" si="175"/>
        <v>12.033892449251836</v>
      </c>
      <c r="U640" s="98">
        <f t="shared" si="176"/>
        <v>13.685735369432349</v>
      </c>
      <c r="Z640" s="16">
        <v>44986</v>
      </c>
      <c r="AA640" s="76">
        <f t="shared" si="139"/>
        <v>14.8</v>
      </c>
      <c r="AB640" s="16">
        <v>44986</v>
      </c>
      <c r="AC640" s="76">
        <f t="shared" si="177"/>
        <v>14.758015191149912</v>
      </c>
      <c r="AD640" s="80">
        <v>46.8</v>
      </c>
    </row>
    <row r="641" spans="1:30" x14ac:dyDescent="0.15">
      <c r="A641" s="1">
        <v>2023</v>
      </c>
      <c r="B641" s="2">
        <v>4</v>
      </c>
      <c r="E641" s="12">
        <v>120.4</v>
      </c>
      <c r="G641" s="159">
        <f t="shared" si="140"/>
        <v>245.72999999999996</v>
      </c>
      <c r="H641" s="159">
        <f t="shared" si="178"/>
        <v>2457.2999999999997</v>
      </c>
      <c r="J641" s="65">
        <v>15</v>
      </c>
      <c r="K641" s="6">
        <f t="shared" si="156"/>
        <v>16.381999999999998</v>
      </c>
      <c r="L641" s="156">
        <f t="shared" si="141"/>
        <v>16.381999999999998</v>
      </c>
      <c r="M641" s="156">
        <v>163.82</v>
      </c>
      <c r="N641" s="16">
        <v>45017</v>
      </c>
      <c r="O641" s="120">
        <f t="shared" si="171"/>
        <v>204.09468438538201</v>
      </c>
      <c r="P641" s="208">
        <f t="shared" si="172"/>
        <v>13.606312292358801</v>
      </c>
      <c r="Q641" s="16">
        <v>45017</v>
      </c>
      <c r="R641" s="211">
        <f t="shared" si="173"/>
        <v>5.3185840253089909</v>
      </c>
      <c r="S641" s="212">
        <f t="shared" si="174"/>
        <v>13.606312292358801</v>
      </c>
      <c r="T641" s="98">
        <f t="shared" si="175"/>
        <v>12.037334310821057</v>
      </c>
      <c r="U641" s="98">
        <f t="shared" si="176"/>
        <v>13.687953792511649</v>
      </c>
      <c r="Z641" s="16">
        <v>45017</v>
      </c>
      <c r="AA641" s="76">
        <f t="shared" si="139"/>
        <v>15</v>
      </c>
      <c r="AB641" s="16">
        <v>45017</v>
      </c>
      <c r="AC641" s="76">
        <f t="shared" si="177"/>
        <v>14.910532829022063</v>
      </c>
      <c r="AD641" s="80">
        <v>46.8</v>
      </c>
    </row>
    <row r="642" spans="1:30" x14ac:dyDescent="0.15">
      <c r="A642" s="1">
        <v>2023</v>
      </c>
      <c r="B642" s="2">
        <v>5</v>
      </c>
      <c r="E642" s="12">
        <v>119.6</v>
      </c>
      <c r="G642" s="159">
        <f t="shared" si="140"/>
        <v>250.26799999999997</v>
      </c>
      <c r="H642" s="159">
        <f t="shared" si="178"/>
        <v>2502.6799999999998</v>
      </c>
      <c r="J642" s="65">
        <v>15.2</v>
      </c>
      <c r="K642" s="6">
        <f t="shared" si="156"/>
        <v>16.465</v>
      </c>
      <c r="L642" s="156">
        <f t="shared" si="141"/>
        <v>16.465</v>
      </c>
      <c r="M642" s="156">
        <v>164.65</v>
      </c>
      <c r="N642" s="16">
        <v>45047</v>
      </c>
      <c r="O642" s="120">
        <f t="shared" si="171"/>
        <v>209.2541806020067</v>
      </c>
      <c r="P642" s="208">
        <f t="shared" si="172"/>
        <v>13.766722408026757</v>
      </c>
      <c r="Q642" s="16">
        <v>45047</v>
      </c>
      <c r="R642" s="211">
        <f t="shared" si="173"/>
        <v>5.3435496881521187</v>
      </c>
      <c r="S642" s="212">
        <f t="shared" si="174"/>
        <v>13.766722408026757</v>
      </c>
      <c r="T642" s="98">
        <f t="shared" si="175"/>
        <v>12.043896086404574</v>
      </c>
      <c r="U642" s="98">
        <f t="shared" si="176"/>
        <v>13.690945579988952</v>
      </c>
      <c r="Z642" s="16">
        <v>45047</v>
      </c>
      <c r="AA642" s="76">
        <f t="shared" si="139"/>
        <v>15.2</v>
      </c>
      <c r="AB642" s="16">
        <v>45047</v>
      </c>
      <c r="AC642" s="76">
        <f t="shared" si="177"/>
        <v>15.284129162550915</v>
      </c>
      <c r="AD642" s="80">
        <v>46.8</v>
      </c>
    </row>
    <row r="643" spans="1:30" x14ac:dyDescent="0.15">
      <c r="A643" s="1">
        <v>2023</v>
      </c>
      <c r="B643" s="2">
        <v>6</v>
      </c>
      <c r="E643" s="12">
        <v>119.6</v>
      </c>
      <c r="G643" s="159">
        <f t="shared" si="140"/>
        <v>264.60720000000003</v>
      </c>
      <c r="H643" s="159">
        <f t="shared" si="178"/>
        <v>2646.0720000000001</v>
      </c>
      <c r="J643" s="65">
        <v>15.6</v>
      </c>
      <c r="K643" s="6">
        <f t="shared" si="156"/>
        <v>16.962</v>
      </c>
      <c r="L643" s="156">
        <f t="shared" si="141"/>
        <v>16.962</v>
      </c>
      <c r="M643" s="156">
        <v>169.62</v>
      </c>
      <c r="N643" s="16">
        <v>45078</v>
      </c>
      <c r="O643" s="120">
        <f t="shared" si="171"/>
        <v>221.24347826086961</v>
      </c>
      <c r="P643" s="208">
        <f t="shared" si="172"/>
        <v>14.182274247491639</v>
      </c>
      <c r="Q643" s="16">
        <v>45078</v>
      </c>
      <c r="R643" s="211">
        <f t="shared" si="173"/>
        <v>5.3992638066665597</v>
      </c>
      <c r="S643" s="212">
        <f t="shared" si="174"/>
        <v>14.182274247491639</v>
      </c>
      <c r="T643" s="98">
        <f t="shared" si="175"/>
        <v>12.032657696431182</v>
      </c>
      <c r="U643" s="98">
        <f t="shared" si="176"/>
        <v>13.686920245371194</v>
      </c>
      <c r="Z643" s="16">
        <v>45078</v>
      </c>
      <c r="AA643" s="76">
        <f t="shared" si="139"/>
        <v>15.600000000000003</v>
      </c>
      <c r="AB643" s="16">
        <v>45078</v>
      </c>
      <c r="AC643" s="76">
        <f t="shared" si="177"/>
        <v>16.164591763124534</v>
      </c>
      <c r="AD643" s="80">
        <v>46.8</v>
      </c>
    </row>
    <row r="644" spans="1:30" x14ac:dyDescent="0.15">
      <c r="A644" s="1">
        <v>2023</v>
      </c>
      <c r="B644" s="2">
        <v>7</v>
      </c>
      <c r="E644" s="12">
        <v>119.7</v>
      </c>
      <c r="G644" s="159">
        <f t="shared" si="140"/>
        <v>268.09440000000006</v>
      </c>
      <c r="H644" s="159">
        <f t="shared" si="178"/>
        <v>2680.9440000000004</v>
      </c>
      <c r="J644" s="65">
        <v>15.8</v>
      </c>
      <c r="K644" s="6">
        <f t="shared" si="156"/>
        <v>16.968</v>
      </c>
      <c r="L644" s="156">
        <f t="shared" si="141"/>
        <v>16.968</v>
      </c>
      <c r="M644" s="156">
        <v>169.68</v>
      </c>
      <c r="N644" s="16">
        <v>45108</v>
      </c>
      <c r="O644" s="120">
        <f t="shared" si="171"/>
        <v>223.97192982456144</v>
      </c>
      <c r="P644" s="208">
        <f t="shared" si="172"/>
        <v>14.175438596491228</v>
      </c>
      <c r="Q644" s="16">
        <v>45108</v>
      </c>
      <c r="R644" s="211">
        <f t="shared" si="173"/>
        <v>5.4115207307194666</v>
      </c>
      <c r="S644" s="212">
        <f t="shared" si="174"/>
        <v>14.175438596491228</v>
      </c>
      <c r="T644" s="98">
        <f t="shared" si="175"/>
        <v>12.024251623778285</v>
      </c>
      <c r="U644" s="98">
        <f t="shared" si="176"/>
        <v>13.682697739897955</v>
      </c>
      <c r="Z644" s="16">
        <v>45108</v>
      </c>
      <c r="AA644" s="76">
        <f t="shared" si="139"/>
        <v>15.800000000000002</v>
      </c>
      <c r="AB644" s="16">
        <v>45108</v>
      </c>
      <c r="AC644" s="76">
        <f t="shared" si="177"/>
        <v>16.368989075266366</v>
      </c>
      <c r="AD644" s="80">
        <v>46.8</v>
      </c>
    </row>
    <row r="645" spans="1:30" x14ac:dyDescent="0.15">
      <c r="A645" s="1">
        <v>2023</v>
      </c>
      <c r="B645" s="2">
        <v>8</v>
      </c>
      <c r="E645" s="12">
        <v>120</v>
      </c>
      <c r="G645" s="159">
        <f t="shared" si="140"/>
        <v>270.95999999999998</v>
      </c>
      <c r="H645" s="159">
        <f t="shared" si="178"/>
        <v>2709.6</v>
      </c>
      <c r="J645" s="65">
        <v>16</v>
      </c>
      <c r="K645" s="6">
        <f t="shared" si="156"/>
        <v>16.934999999999999</v>
      </c>
      <c r="L645" s="156">
        <f t="shared" si="141"/>
        <v>16.934999999999999</v>
      </c>
      <c r="M645" s="156">
        <v>169.35</v>
      </c>
      <c r="N645" s="16">
        <v>45139</v>
      </c>
      <c r="O645" s="120">
        <f t="shared" si="171"/>
        <v>225.8</v>
      </c>
      <c r="P645" s="208">
        <f t="shared" si="172"/>
        <v>14.112500000000001</v>
      </c>
      <c r="Q645" s="16">
        <v>45139</v>
      </c>
      <c r="R645" s="211">
        <f t="shared" si="173"/>
        <v>5.4196496517155621</v>
      </c>
      <c r="S645" s="212">
        <f t="shared" si="174"/>
        <v>14.112500000000001</v>
      </c>
      <c r="T645" s="98">
        <f t="shared" si="175"/>
        <v>12.01512498174216</v>
      </c>
      <c r="U645" s="98">
        <f t="shared" si="176"/>
        <v>13.678571524270859</v>
      </c>
      <c r="Z645" s="16">
        <v>45139</v>
      </c>
      <c r="AA645" s="76">
        <f t="shared" si="139"/>
        <v>16</v>
      </c>
      <c r="AB645" s="16">
        <v>45139</v>
      </c>
      <c r="AC645" s="76">
        <f t="shared" si="177"/>
        <v>16.507571686074606</v>
      </c>
      <c r="AD645" s="80">
        <v>46.8</v>
      </c>
    </row>
    <row r="646" spans="1:30" x14ac:dyDescent="0.15">
      <c r="A646" s="1">
        <v>2023</v>
      </c>
      <c r="B646" s="2">
        <v>9</v>
      </c>
      <c r="E646" s="12">
        <v>119.8</v>
      </c>
      <c r="G646" s="159">
        <f t="shared" si="140"/>
        <v>258.95580000000001</v>
      </c>
      <c r="H646" s="159">
        <f t="shared" si="178"/>
        <v>2589.558</v>
      </c>
      <c r="J646" s="65">
        <v>15.7</v>
      </c>
      <c r="K646" s="6">
        <f t="shared" si="156"/>
        <v>16.494</v>
      </c>
      <c r="L646" s="156">
        <f t="shared" si="141"/>
        <v>16.494</v>
      </c>
      <c r="M646" s="156">
        <v>164.94</v>
      </c>
      <c r="N646" s="16">
        <v>45170</v>
      </c>
      <c r="O646" s="120">
        <f t="shared" si="171"/>
        <v>216.15676126878131</v>
      </c>
      <c r="P646" s="208">
        <f t="shared" si="172"/>
        <v>13.767946577629383</v>
      </c>
      <c r="Q646" s="16">
        <v>45170</v>
      </c>
      <c r="R646" s="211">
        <f t="shared" si="173"/>
        <v>5.3760038910721688</v>
      </c>
      <c r="S646" s="212">
        <f t="shared" si="174"/>
        <v>13.767946577629383</v>
      </c>
      <c r="T646" s="98">
        <f t="shared" si="175"/>
        <v>12.010241364394552</v>
      </c>
      <c r="U646" s="98">
        <f t="shared" si="176"/>
        <v>13.673026913253612</v>
      </c>
      <c r="Z646" s="16">
        <v>45170</v>
      </c>
      <c r="AA646" s="76">
        <f t="shared" si="139"/>
        <v>15.7</v>
      </c>
      <c r="AB646" s="16">
        <v>45170</v>
      </c>
      <c r="AC646" s="76">
        <f t="shared" si="177"/>
        <v>15.808991135624481</v>
      </c>
      <c r="AD646" s="80">
        <v>46.8</v>
      </c>
    </row>
    <row r="647" spans="1:30" x14ac:dyDescent="0.15">
      <c r="A647" s="1">
        <v>2023</v>
      </c>
      <c r="B647" s="2">
        <v>10</v>
      </c>
      <c r="E647" s="12">
        <v>119.6</v>
      </c>
      <c r="G647" s="159">
        <f t="shared" si="140"/>
        <v>270.13440000000003</v>
      </c>
      <c r="H647" s="159">
        <f t="shared" si="178"/>
        <v>2701.3440000000001</v>
      </c>
      <c r="J647" s="65">
        <v>15.2</v>
      </c>
      <c r="K647" s="6">
        <f t="shared" si="156"/>
        <v>17.771999999999998</v>
      </c>
      <c r="L647" s="156">
        <f t="shared" si="141"/>
        <v>17.771999999999998</v>
      </c>
      <c r="M647" s="156">
        <v>177.72</v>
      </c>
      <c r="N647" s="16">
        <v>45200</v>
      </c>
      <c r="O647" s="120">
        <f t="shared" si="171"/>
        <v>225.86488294314387</v>
      </c>
      <c r="P647" s="208">
        <f t="shared" si="172"/>
        <v>14.859531772575249</v>
      </c>
      <c r="Q647" s="16">
        <v>45200</v>
      </c>
      <c r="R647" s="211">
        <f t="shared" si="173"/>
        <v>5.4199369573974527</v>
      </c>
      <c r="S647" s="212">
        <f t="shared" si="174"/>
        <v>14.859531772575249</v>
      </c>
      <c r="T647" s="98">
        <f t="shared" si="175"/>
        <v>12.030002741146092</v>
      </c>
      <c r="U647" s="98">
        <f t="shared" si="176"/>
        <v>13.678849644524234</v>
      </c>
      <c r="Z647" s="16">
        <v>45200</v>
      </c>
      <c r="AA647" s="76">
        <f t="shared" ref="AA647:AA657" si="179">O647/P647</f>
        <v>15.200000000000006</v>
      </c>
      <c r="AB647" s="16">
        <v>45200</v>
      </c>
      <c r="AC647" s="76">
        <f t="shared" si="177"/>
        <v>16.511979355921905</v>
      </c>
      <c r="AD647" s="80">
        <v>46.8</v>
      </c>
    </row>
    <row r="648" spans="1:30" x14ac:dyDescent="0.15">
      <c r="A648" s="1">
        <v>2023</v>
      </c>
      <c r="B648" s="2">
        <v>11</v>
      </c>
      <c r="E648" s="12">
        <v>119.9</v>
      </c>
      <c r="G648" s="159">
        <f t="shared" si="140"/>
        <v>283.72800000000001</v>
      </c>
      <c r="H648" s="159">
        <f t="shared" si="178"/>
        <v>2837.28</v>
      </c>
      <c r="J648" s="65">
        <v>16</v>
      </c>
      <c r="K648" s="6">
        <f t="shared" si="156"/>
        <v>17.733000000000001</v>
      </c>
      <c r="L648" s="156">
        <f t="shared" si="141"/>
        <v>17.733000000000001</v>
      </c>
      <c r="M648" s="156">
        <v>177.33</v>
      </c>
      <c r="N648" s="16">
        <v>45231</v>
      </c>
      <c r="O648" s="120">
        <f t="shared" si="171"/>
        <v>236.63719766472059</v>
      </c>
      <c r="P648" s="208">
        <f t="shared" si="172"/>
        <v>14.789824854045037</v>
      </c>
      <c r="Q648" s="16">
        <v>45231</v>
      </c>
      <c r="R648" s="211">
        <f t="shared" si="173"/>
        <v>5.4665281567047463</v>
      </c>
      <c r="S648" s="212">
        <f t="shared" si="174"/>
        <v>14.789824854045037</v>
      </c>
      <c r="T648" s="98">
        <f t="shared" si="175"/>
        <v>12.04770598396097</v>
      </c>
      <c r="U648" s="98">
        <f t="shared" si="176"/>
        <v>13.684677749463722</v>
      </c>
      <c r="Z648" s="16">
        <v>45231</v>
      </c>
      <c r="AA648" s="76">
        <f t="shared" si="179"/>
        <v>16</v>
      </c>
      <c r="AB648" s="16">
        <v>45231</v>
      </c>
      <c r="AC648" s="76">
        <f t="shared" si="177"/>
        <v>17.292127881783259</v>
      </c>
      <c r="AD648" s="80">
        <v>46.8</v>
      </c>
    </row>
    <row r="649" spans="1:30" x14ac:dyDescent="0.15">
      <c r="A649" s="1">
        <v>2023</v>
      </c>
      <c r="B649" s="2">
        <v>12</v>
      </c>
      <c r="E649" s="12">
        <v>120.2</v>
      </c>
      <c r="G649" s="159">
        <f t="shared" si="140"/>
        <v>283.17600000000004</v>
      </c>
      <c r="H649" s="159">
        <f t="shared" si="178"/>
        <v>2831.76</v>
      </c>
      <c r="J649" s="65">
        <v>16.2</v>
      </c>
      <c r="K649" s="6">
        <f t="shared" si="156"/>
        <v>17.48</v>
      </c>
      <c r="L649" s="156">
        <f t="shared" si="141"/>
        <v>17.48</v>
      </c>
      <c r="M649" s="156">
        <v>174.8</v>
      </c>
      <c r="N649" s="16">
        <v>45261</v>
      </c>
      <c r="O649" s="120">
        <f t="shared" si="171"/>
        <v>235.58735440931784</v>
      </c>
      <c r="P649" s="208">
        <f t="shared" si="172"/>
        <v>14.54242928452579</v>
      </c>
      <c r="Q649" s="16">
        <v>45261</v>
      </c>
      <c r="R649" s="211">
        <f t="shared" si="173"/>
        <v>5.4620817763527123</v>
      </c>
      <c r="S649" s="212">
        <f t="shared" si="174"/>
        <v>14.54242928452579</v>
      </c>
      <c r="T649" s="98">
        <f t="shared" si="175"/>
        <v>12.059829228383251</v>
      </c>
      <c r="U649" s="98">
        <f t="shared" si="176"/>
        <v>13.690383698244254</v>
      </c>
      <c r="Z649" s="16">
        <v>45261</v>
      </c>
      <c r="AA649" s="76">
        <f t="shared" si="179"/>
        <v>16.200000000000003</v>
      </c>
      <c r="AB649" s="16">
        <v>45261</v>
      </c>
      <c r="AC649" s="76">
        <f t="shared" si="177"/>
        <v>17.20823605838974</v>
      </c>
      <c r="AD649" s="80">
        <v>46.8</v>
      </c>
    </row>
    <row r="650" spans="1:30" x14ac:dyDescent="0.15">
      <c r="A650" s="1">
        <v>2024</v>
      </c>
      <c r="B650" s="2">
        <v>1</v>
      </c>
      <c r="E650" s="12">
        <v>120.3</v>
      </c>
      <c r="G650" s="159">
        <f t="shared" si="140"/>
        <v>297.90800000000002</v>
      </c>
      <c r="H650" s="159">
        <f t="shared" si="178"/>
        <v>2979.08</v>
      </c>
      <c r="J650" s="65">
        <v>17</v>
      </c>
      <c r="K650" s="6">
        <f t="shared" si="156"/>
        <v>17.524000000000001</v>
      </c>
      <c r="L650" s="156">
        <f t="shared" si="141"/>
        <v>17.524000000000001</v>
      </c>
      <c r="M650" s="156">
        <v>175.24</v>
      </c>
      <c r="N650" s="16">
        <v>45292</v>
      </c>
      <c r="O650" s="120">
        <f t="shared" si="171"/>
        <v>247.63757273482963</v>
      </c>
      <c r="P650" s="208">
        <f t="shared" si="172"/>
        <v>14.566916043225273</v>
      </c>
      <c r="Q650" s="16">
        <v>45292</v>
      </c>
      <c r="R650" s="211">
        <f t="shared" si="173"/>
        <v>5.5119662770153264</v>
      </c>
      <c r="S650" s="212">
        <f t="shared" si="174"/>
        <v>14.566916043225273</v>
      </c>
      <c r="T650" s="98">
        <f t="shared" si="175"/>
        <v>12.070952787644304</v>
      </c>
      <c r="U650" s="98">
        <f t="shared" si="176"/>
        <v>13.699607998604467</v>
      </c>
      <c r="Z650" s="16">
        <v>45292</v>
      </c>
      <c r="AA650" s="76">
        <f t="shared" si="179"/>
        <v>17</v>
      </c>
      <c r="AB650" s="16">
        <v>45292</v>
      </c>
      <c r="AC650" s="76">
        <f t="shared" si="177"/>
        <v>18.076252456278723</v>
      </c>
      <c r="AD650" s="80">
        <v>46.8</v>
      </c>
    </row>
    <row r="651" spans="1:30" x14ac:dyDescent="0.15">
      <c r="A651" s="1">
        <v>2024</v>
      </c>
      <c r="B651" s="2">
        <v>2</v>
      </c>
      <c r="E651" s="12">
        <v>120.5</v>
      </c>
      <c r="G651" s="159">
        <f t="shared" si="140"/>
        <v>306.55680000000001</v>
      </c>
      <c r="H651" s="159">
        <f t="shared" si="178"/>
        <v>3065.5680000000002</v>
      </c>
      <c r="J651" s="65">
        <v>17.600000000000001</v>
      </c>
      <c r="K651" s="6">
        <f t="shared" si="156"/>
        <v>17.417999999999999</v>
      </c>
      <c r="L651" s="156">
        <f t="shared" si="141"/>
        <v>17.417999999999999</v>
      </c>
      <c r="M651" s="156">
        <v>174.18</v>
      </c>
      <c r="N651" s="16">
        <v>45323</v>
      </c>
      <c r="O651" s="120">
        <f t="shared" si="171"/>
        <v>254.40398340248964</v>
      </c>
      <c r="P651" s="208">
        <f t="shared" si="172"/>
        <v>14.454771784232365</v>
      </c>
      <c r="Q651" s="16">
        <v>45323</v>
      </c>
      <c r="R651" s="211">
        <f t="shared" si="173"/>
        <v>5.5389234893720358</v>
      </c>
      <c r="S651" s="212">
        <f t="shared" si="174"/>
        <v>14.454771784232365</v>
      </c>
      <c r="T651" s="98">
        <f t="shared" si="175"/>
        <v>12.081422968190891</v>
      </c>
      <c r="U651" s="98">
        <f t="shared" si="176"/>
        <v>13.707756480907941</v>
      </c>
      <c r="Z651" s="16">
        <v>45323</v>
      </c>
      <c r="AA651" s="76">
        <f t="shared" si="179"/>
        <v>17.600000000000001</v>
      </c>
      <c r="AB651" s="16">
        <v>45323</v>
      </c>
      <c r="AC651" s="76">
        <f t="shared" si="177"/>
        <v>18.559126269628557</v>
      </c>
      <c r="AD651" s="80">
        <v>46.8</v>
      </c>
    </row>
    <row r="652" spans="1:30" x14ac:dyDescent="0.15">
      <c r="A652" s="1">
        <v>2024</v>
      </c>
      <c r="B652" s="2">
        <v>3</v>
      </c>
      <c r="E652" s="12">
        <v>120.9</v>
      </c>
      <c r="G652" s="159">
        <f t="shared" ref="G652:G657" si="180">H652/10</f>
        <v>300.44940000000003</v>
      </c>
      <c r="H652" s="159">
        <f t="shared" si="178"/>
        <v>3004.4940000000001</v>
      </c>
      <c r="J652" s="65">
        <v>18.3</v>
      </c>
      <c r="K652" s="6">
        <f t="shared" si="156"/>
        <v>16.417999999999999</v>
      </c>
      <c r="L652" s="156">
        <f t="shared" ref="L652:L657" si="181">M652/10</f>
        <v>16.417999999999999</v>
      </c>
      <c r="M652" s="156">
        <v>164.18</v>
      </c>
      <c r="N652" s="16">
        <v>45352</v>
      </c>
      <c r="O652" s="120">
        <f t="shared" si="171"/>
        <v>248.51066997518609</v>
      </c>
      <c r="P652" s="208">
        <f t="shared" si="172"/>
        <v>13.579818031430936</v>
      </c>
      <c r="Q652" s="16">
        <v>45352</v>
      </c>
      <c r="R652" s="211">
        <f t="shared" si="173"/>
        <v>5.5154857821407939</v>
      </c>
      <c r="S652" s="212">
        <f t="shared" si="174"/>
        <v>13.579818031430936</v>
      </c>
      <c r="T652" s="98">
        <f t="shared" si="175"/>
        <v>12.080497010480221</v>
      </c>
      <c r="U652" s="98">
        <f t="shared" si="176"/>
        <v>13.709031183608074</v>
      </c>
      <c r="Z652" s="16">
        <v>45352</v>
      </c>
      <c r="AA652" s="76">
        <f t="shared" si="179"/>
        <v>18.299999999999997</v>
      </c>
      <c r="AB652" s="16">
        <v>45352</v>
      </c>
      <c r="AC652" s="76">
        <f t="shared" si="177"/>
        <v>18.127515113710658</v>
      </c>
      <c r="AD652" s="80">
        <v>46.8</v>
      </c>
    </row>
    <row r="653" spans="1:30" x14ac:dyDescent="0.15">
      <c r="A653" s="1">
        <v>2024</v>
      </c>
      <c r="B653" s="2">
        <v>4</v>
      </c>
      <c r="E653" s="12">
        <v>121.5</v>
      </c>
      <c r="G653" s="159">
        <f t="shared" si="180"/>
        <v>294.45499999999998</v>
      </c>
      <c r="H653" s="159">
        <f t="shared" si="178"/>
        <v>2944.5499999999997</v>
      </c>
      <c r="J653" s="65">
        <v>17.899999999999999</v>
      </c>
      <c r="K653" s="6">
        <f t="shared" si="156"/>
        <v>16.45</v>
      </c>
      <c r="L653" s="156">
        <f t="shared" si="181"/>
        <v>16.45</v>
      </c>
      <c r="M653" s="156">
        <v>164.5</v>
      </c>
      <c r="N653" s="16">
        <v>45383</v>
      </c>
      <c r="O653" s="120">
        <f t="shared" si="171"/>
        <v>242.3497942386831</v>
      </c>
      <c r="P653" s="208">
        <f t="shared" si="172"/>
        <v>13.53909465020576</v>
      </c>
      <c r="Q653" s="16">
        <v>45383</v>
      </c>
      <c r="R653" s="211">
        <f t="shared" si="173"/>
        <v>5.4903821132655786</v>
      </c>
      <c r="S653" s="212">
        <f t="shared" si="174"/>
        <v>13.53909465020576</v>
      </c>
      <c r="T653" s="98">
        <f t="shared" si="175"/>
        <v>12.080393994807798</v>
      </c>
      <c r="U653" s="98">
        <f t="shared" si="176"/>
        <v>13.715398030457809</v>
      </c>
      <c r="Z653" s="16">
        <v>45383</v>
      </c>
      <c r="AA653" s="76">
        <f t="shared" si="179"/>
        <v>17.899999999999999</v>
      </c>
      <c r="AB653" s="16">
        <v>45383</v>
      </c>
      <c r="AC653" s="76">
        <f t="shared" si="177"/>
        <v>17.669906020991625</v>
      </c>
      <c r="AD653" s="80">
        <v>46.8</v>
      </c>
    </row>
    <row r="654" spans="1:30" x14ac:dyDescent="0.15">
      <c r="A654" s="1">
        <v>2024</v>
      </c>
      <c r="B654" s="2">
        <v>5</v>
      </c>
      <c r="E654" s="12">
        <v>122.4</v>
      </c>
      <c r="G654" s="159">
        <f t="shared" si="180"/>
        <v>296.87149999999997</v>
      </c>
      <c r="H654" s="159">
        <f t="shared" si="178"/>
        <v>2968.7149999999997</v>
      </c>
      <c r="J654" s="65">
        <v>17.899999999999999</v>
      </c>
      <c r="K654" s="6">
        <f t="shared" si="156"/>
        <v>16.585000000000001</v>
      </c>
      <c r="L654" s="156">
        <f t="shared" si="181"/>
        <v>16.585000000000001</v>
      </c>
      <c r="M654" s="156">
        <v>165.85</v>
      </c>
      <c r="N654" s="16">
        <v>45413</v>
      </c>
      <c r="O654" s="120">
        <f t="shared" si="171"/>
        <v>242.54207516339866</v>
      </c>
      <c r="P654" s="208">
        <f t="shared" si="172"/>
        <v>13.549836601307188</v>
      </c>
      <c r="Q654" s="16">
        <v>45413</v>
      </c>
      <c r="R654" s="211">
        <f t="shared" si="173"/>
        <v>5.491175201155591</v>
      </c>
      <c r="S654" s="212">
        <f t="shared" si="174"/>
        <v>13.549836601307188</v>
      </c>
      <c r="T654" s="98">
        <f t="shared" si="175"/>
        <v>12.081668391811833</v>
      </c>
      <c r="U654" s="98">
        <f t="shared" si="176"/>
        <v>13.722892623494593</v>
      </c>
      <c r="Z654" s="16">
        <v>45413</v>
      </c>
      <c r="AA654" s="76">
        <f t="shared" si="179"/>
        <v>17.899999999999999</v>
      </c>
      <c r="AB654" s="16">
        <v>45413</v>
      </c>
      <c r="AC654" s="76">
        <f t="shared" si="177"/>
        <v>17.674267504516429</v>
      </c>
      <c r="AD654" s="80">
        <v>46.8</v>
      </c>
    </row>
    <row r="655" spans="1:30" x14ac:dyDescent="0.15">
      <c r="A655" s="1">
        <v>2024</v>
      </c>
      <c r="B655" s="2">
        <v>6</v>
      </c>
      <c r="E655" s="12">
        <v>122.7</v>
      </c>
      <c r="G655" s="159">
        <f t="shared" si="180"/>
        <v>297.89760000000001</v>
      </c>
      <c r="H655" s="159">
        <f t="shared" si="178"/>
        <v>2978.9760000000001</v>
      </c>
      <c r="J655" s="65">
        <v>17.600000000000001</v>
      </c>
      <c r="K655" s="6">
        <f t="shared" si="156"/>
        <v>16.925999999999998</v>
      </c>
      <c r="L655" s="156">
        <f t="shared" si="181"/>
        <v>16.925999999999998</v>
      </c>
      <c r="M655" s="156">
        <v>169.26</v>
      </c>
      <c r="N655" s="16">
        <v>45444</v>
      </c>
      <c r="O655" s="120">
        <f t="shared" si="171"/>
        <v>242.78533007334966</v>
      </c>
      <c r="P655" s="208">
        <f t="shared" si="172"/>
        <v>13.794621026894863</v>
      </c>
      <c r="Q655" s="16">
        <v>45444</v>
      </c>
      <c r="R655" s="211">
        <f t="shared" si="173"/>
        <v>5.4921776375632456</v>
      </c>
      <c r="S655" s="212">
        <f t="shared" si="174"/>
        <v>13.794621026894863</v>
      </c>
      <c r="T655" s="98">
        <f t="shared" si="175"/>
        <v>12.091228560562032</v>
      </c>
      <c r="U655" s="98">
        <f t="shared" si="176"/>
        <v>13.690256463445516</v>
      </c>
      <c r="Z655" s="16">
        <v>45444</v>
      </c>
      <c r="AA655" s="76">
        <f t="shared" si="179"/>
        <v>17.600000000000005</v>
      </c>
      <c r="AB655" s="16">
        <v>45444</v>
      </c>
      <c r="AC655" s="76">
        <f t="shared" si="177"/>
        <v>17.73416960607079</v>
      </c>
      <c r="AD655" s="80">
        <v>46.8</v>
      </c>
    </row>
    <row r="656" spans="1:30" x14ac:dyDescent="0.15">
      <c r="A656" s="1">
        <v>2024</v>
      </c>
      <c r="B656" s="2">
        <v>7</v>
      </c>
      <c r="E656" s="12">
        <v>123.3</v>
      </c>
      <c r="G656" s="159">
        <f t="shared" si="180"/>
        <v>295.34750000000003</v>
      </c>
      <c r="H656" s="159">
        <f t="shared" si="178"/>
        <v>2953.4750000000004</v>
      </c>
      <c r="J656" s="65">
        <v>17.5</v>
      </c>
      <c r="K656" s="6">
        <f t="shared" si="156"/>
        <v>16.877000000000002</v>
      </c>
      <c r="L656" s="156">
        <f t="shared" si="181"/>
        <v>16.877000000000002</v>
      </c>
      <c r="M656" s="156">
        <v>168.77</v>
      </c>
      <c r="N656" s="16">
        <v>45474</v>
      </c>
      <c r="O656" s="120">
        <f t="shared" si="171"/>
        <v>239.53568532035686</v>
      </c>
      <c r="P656" s="208">
        <f t="shared" si="172"/>
        <v>13.687753446877537</v>
      </c>
      <c r="Q656" s="16">
        <v>45474</v>
      </c>
      <c r="R656" s="211">
        <f t="shared" si="173"/>
        <v>5.4787024050016084</v>
      </c>
      <c r="S656" s="212">
        <f t="shared" si="174"/>
        <v>13.687753446877537</v>
      </c>
      <c r="T656" s="98">
        <f t="shared" si="175"/>
        <v>12.098970879914754</v>
      </c>
      <c r="U656" s="98">
        <f t="shared" si="176"/>
        <v>13.660118176952103</v>
      </c>
      <c r="Z656" s="16">
        <v>45474</v>
      </c>
      <c r="AA656" s="76">
        <f t="shared" si="179"/>
        <v>17.499999999999996</v>
      </c>
      <c r="AB656" s="16">
        <v>45474</v>
      </c>
      <c r="AC656" s="76">
        <f t="shared" si="177"/>
        <v>17.535403590029773</v>
      </c>
      <c r="AD656" s="80">
        <v>46.8</v>
      </c>
    </row>
    <row r="657" spans="1:30" x14ac:dyDescent="0.15">
      <c r="A657" s="1">
        <v>2024</v>
      </c>
      <c r="B657" s="2">
        <v>8</v>
      </c>
      <c r="E657" s="12">
        <v>123</v>
      </c>
      <c r="G657" s="159">
        <f t="shared" si="180"/>
        <v>286.1508</v>
      </c>
      <c r="H657" s="159">
        <f t="shared" si="178"/>
        <v>2861.5079999999998</v>
      </c>
      <c r="J657" s="65">
        <v>16.899999999999999</v>
      </c>
      <c r="K657" s="6">
        <f t="shared" si="156"/>
        <v>16.931999999999999</v>
      </c>
      <c r="L657" s="156">
        <f t="shared" si="181"/>
        <v>16.931999999999999</v>
      </c>
      <c r="M657" s="156">
        <v>169.32</v>
      </c>
      <c r="N657" s="16">
        <v>45505</v>
      </c>
      <c r="O657" s="120">
        <f t="shared" si="171"/>
        <v>232.64292682926828</v>
      </c>
      <c r="P657" s="208">
        <f t="shared" si="172"/>
        <v>13.765853658536583</v>
      </c>
      <c r="Q657" s="16">
        <v>45505</v>
      </c>
      <c r="R657" s="211">
        <f t="shared" si="173"/>
        <v>5.4495047752033789</v>
      </c>
      <c r="S657" s="212">
        <f t="shared" si="174"/>
        <v>13.765853658536583</v>
      </c>
      <c r="T657" s="98">
        <f t="shared" si="175"/>
        <v>12.107758964415876</v>
      </c>
      <c r="U657" s="98">
        <f t="shared" si="176"/>
        <v>13.63242550031547</v>
      </c>
      <c r="Z657" s="16">
        <v>45505</v>
      </c>
      <c r="AA657" s="76">
        <f t="shared" si="179"/>
        <v>16.900000000000002</v>
      </c>
      <c r="AB657" s="16">
        <v>45505</v>
      </c>
      <c r="AC657" s="76">
        <f t="shared" si="177"/>
        <v>17.065409733864648</v>
      </c>
      <c r="AD657" s="80">
        <v>46.8</v>
      </c>
    </row>
    <row r="658" spans="1:30" x14ac:dyDescent="0.15">
      <c r="A658" s="1">
        <v>2024</v>
      </c>
      <c r="B658" s="2">
        <v>9</v>
      </c>
      <c r="N658" s="16">
        <v>45536</v>
      </c>
      <c r="Q658" s="16">
        <v>45536</v>
      </c>
      <c r="Z658" s="16">
        <v>45536</v>
      </c>
      <c r="AB658" s="16">
        <v>45536</v>
      </c>
    </row>
    <row r="659" spans="1:30" x14ac:dyDescent="0.15">
      <c r="A659" s="1">
        <v>2024</v>
      </c>
      <c r="B659" s="2">
        <v>10</v>
      </c>
      <c r="N659" s="16">
        <v>45566</v>
      </c>
      <c r="Q659" s="16">
        <v>45566</v>
      </c>
      <c r="Z659" s="16">
        <v>45566</v>
      </c>
      <c r="AB659" s="16">
        <v>45566</v>
      </c>
    </row>
    <row r="660" spans="1:30" x14ac:dyDescent="0.15">
      <c r="A660" s="1">
        <v>2024</v>
      </c>
      <c r="B660" s="2">
        <v>11</v>
      </c>
      <c r="N660" s="16">
        <v>45597</v>
      </c>
      <c r="Q660" s="16">
        <v>45597</v>
      </c>
      <c r="Z660" s="16">
        <v>45597</v>
      </c>
      <c r="AB660" s="16">
        <v>45597</v>
      </c>
    </row>
    <row r="661" spans="1:30" x14ac:dyDescent="0.15">
      <c r="A661" s="1">
        <v>2024</v>
      </c>
      <c r="B661" s="2">
        <v>12</v>
      </c>
      <c r="N661" s="16">
        <v>45627</v>
      </c>
      <c r="Q661" s="16">
        <v>45627</v>
      </c>
      <c r="Z661" s="16">
        <v>45627</v>
      </c>
      <c r="AB661" s="16">
        <v>45627</v>
      </c>
    </row>
  </sheetData>
  <phoneticPr fontId="14"/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</vt:vector>
  </HeadingPairs>
  <TitlesOfParts>
    <vt:vector size="4" baseType="lpstr">
      <vt:lpstr>原データ</vt:lpstr>
      <vt:lpstr>図15-7_通常のPER</vt:lpstr>
      <vt:lpstr>図15-8_シラー式PER</vt:lpstr>
      <vt:lpstr>参考図_実質収益と実質株価</vt:lpstr>
    </vt:vector>
  </TitlesOfParts>
  <Company>東京証券取引所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Makoto Saito</dc:creator>
  <cp:lastModifiedBy>誠 齊藤</cp:lastModifiedBy>
  <cp:lastPrinted>2008-11-12T02:20:49Z</cp:lastPrinted>
  <dcterms:created xsi:type="dcterms:W3CDTF">1999-02-04T01:37:51Z</dcterms:created>
  <dcterms:modified xsi:type="dcterms:W3CDTF">2024-09-19T03:00:18Z</dcterms:modified>
</cp:coreProperties>
</file>